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1.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drawings/drawing2.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drawings/drawing3.xml" ContentType="application/vnd.openxmlformats-officedocument.drawing+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drawings/drawing4.xml" ContentType="application/vnd.openxmlformats-officedocument.drawing+xml"/>
  <Override PartName="/xl/worksheets/sheet25.xml" ContentType="application/vnd.openxmlformats-officedocument.spreadsheetml.worksheet+xml"/>
  <Override PartName="/xl/worksheets/sheet26.xml" ContentType="application/vnd.openxmlformats-officedocument.spreadsheetml.worksheet+xml"/>
  <Override PartName="/xl/drawings/drawing5.xml" ContentType="application/vnd.openxmlformats-officedocument.drawing+xml"/>
  <Override PartName="/xl/worksheets/sheet27.xml" ContentType="application/vnd.openxmlformats-officedocument.spreadsheetml.worksheet+xml"/>
  <Override PartName="/xl/worksheets/sheet28.xml" ContentType="application/vnd.openxmlformats-officedocument.spreadsheetml.worksheet+xml"/>
  <Override PartName="/xl/drawings/drawing6.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 Read Me" sheetId="1" state="visible" r:id="rId1"/>
    <sheet xmlns:r="http://schemas.openxmlformats.org/officeDocument/2006/relationships" name="Dashboard" sheetId="2" state="visible" r:id="rId2"/>
    <sheet xmlns:r="http://schemas.openxmlformats.org/officeDocument/2006/relationships" name="Annual Refresh" sheetId="3" state="visible" r:id="rId3"/>
    <sheet xmlns:r="http://schemas.openxmlformats.org/officeDocument/2006/relationships" name="1A Three Questions" sheetId="4" state="visible" r:id="rId4"/>
    <sheet xmlns:r="http://schemas.openxmlformats.org/officeDocument/2006/relationships" name="1B Phase Assessment" sheetId="5" state="visible" r:id="rId5"/>
    <sheet xmlns:r="http://schemas.openxmlformats.org/officeDocument/2006/relationships" name="1C Heroics" sheetId="6" state="visible" r:id="rId6"/>
    <sheet xmlns:r="http://schemas.openxmlformats.org/officeDocument/2006/relationships" name="2A GSOT" sheetId="7" state="visible" r:id="rId7"/>
    <sheet xmlns:r="http://schemas.openxmlformats.org/officeDocument/2006/relationships" name="1D Radar Diagram" sheetId="8" state="visible" r:id="rId8"/>
    <sheet xmlns:r="http://schemas.openxmlformats.org/officeDocument/2006/relationships" name="2B Risk Tolerance" sheetId="9" state="visible" r:id="rId9"/>
    <sheet xmlns:r="http://schemas.openxmlformats.org/officeDocument/2006/relationships" name="3A Five-Lens" sheetId="10" state="visible" r:id="rId10"/>
    <sheet xmlns:r="http://schemas.openxmlformats.org/officeDocument/2006/relationships" name="3C Asset Register" sheetId="11" state="visible" r:id="rId11"/>
    <sheet xmlns:r="http://schemas.openxmlformats.org/officeDocument/2006/relationships" name="4A Hierarchy Tests" sheetId="12" state="visible" r:id="rId12"/>
    <sheet xmlns:r="http://schemas.openxmlformats.org/officeDocument/2006/relationships" name="4B Asset Strategies" sheetId="13" state="visible" r:id="rId13"/>
    <sheet xmlns:r="http://schemas.openxmlformats.org/officeDocument/2006/relationships" name="5A Rating Anchors" sheetId="14" state="visible" r:id="rId14"/>
    <sheet xmlns:r="http://schemas.openxmlformats.org/officeDocument/2006/relationships" name="5B Method by Tier" sheetId="15" state="visible" r:id="rId15"/>
    <sheet xmlns:r="http://schemas.openxmlformats.org/officeDocument/2006/relationships" name="6A Criticality" sheetId="16" state="visible" r:id="rId16"/>
    <sheet xmlns:r="http://schemas.openxmlformats.org/officeDocument/2006/relationships" name="6D Risk Acceptance" sheetId="17" state="visible" r:id="rId17"/>
    <sheet xmlns:r="http://schemas.openxmlformats.org/officeDocument/2006/relationships" name="7A Deficiency-Need" sheetId="18" state="visible" r:id="rId18"/>
    <sheet xmlns:r="http://schemas.openxmlformats.org/officeDocument/2006/relationships" name="7B Backlog Segmentation" sheetId="19" state="visible" r:id="rId19"/>
    <sheet xmlns:r="http://schemas.openxmlformats.org/officeDocument/2006/relationships" name="7C DMB FCI Tracker" sheetId="20" state="visible" r:id="rId20"/>
    <sheet xmlns:r="http://schemas.openxmlformats.org/officeDocument/2006/relationships" name="7D Capital Cases" sheetId="21" state="visible" r:id="rId21"/>
    <sheet xmlns:r="http://schemas.openxmlformats.org/officeDocument/2006/relationships" name="8A Governance Routines" sheetId="22" state="visible" r:id="rId22"/>
    <sheet xmlns:r="http://schemas.openxmlformats.org/officeDocument/2006/relationships" name="8B Audit Schedule" sheetId="23" state="visible" r:id="rId23"/>
    <sheet xmlns:r="http://schemas.openxmlformats.org/officeDocument/2006/relationships" name="8C Trajectory" sheetId="24" state="visible" r:id="rId24"/>
    <sheet xmlns:r="http://schemas.openxmlformats.org/officeDocument/2006/relationships" name="8D Succession" sheetId="25" state="visible" r:id="rId25"/>
    <sheet xmlns:r="http://schemas.openxmlformats.org/officeDocument/2006/relationships" name="Implementation Tracker" sheetId="26" state="visible" r:id="rId26"/>
    <sheet xmlns:r="http://schemas.openxmlformats.org/officeDocument/2006/relationships" name="Maturity History" sheetId="27" state="visible" r:id="rId27"/>
    <sheet xmlns:r="http://schemas.openxmlformats.org/officeDocument/2006/relationships" name="6B Risk Matrix" sheetId="28" state="visible" r:id="rId28"/>
  </sheets>
  <definedNames>
    <definedName name="_xlnm.Print_Titles" localSheetId="0">'1. Read Me'!$1:$4</definedName>
    <definedName name="_xlnm.Print_Titles" localSheetId="2">'Annual Refresh'!$1:$4</definedName>
    <definedName name="_xlnm.Print_Titles" localSheetId="3">'1A Three Questions'!$1:$4</definedName>
    <definedName name="_xlnm.Print_Titles" localSheetId="4">'1B Phase Assessment'!$1:$4</definedName>
    <definedName name="_xlnm.Print_Titles" localSheetId="5">'1C Heroics'!$1:$4</definedName>
    <definedName name="_xlnm.Print_Titles" localSheetId="6">'2A GSOT'!$1:$4</definedName>
    <definedName name="_xlnm.Print_Titles" localSheetId="8">'2B Risk Tolerance'!$1:$4</definedName>
    <definedName name="_xlnm.Print_Titles" localSheetId="9">'3A Five-Lens'!$1:$4</definedName>
    <definedName name="_xlnm.Print_Titles" localSheetId="10">'3C Asset Register'!$1:$4</definedName>
    <definedName name="_xlnm.Print_Titles" localSheetId="11">'4A Hierarchy Tests'!$1:$4</definedName>
    <definedName name="_xlnm.Print_Titles" localSheetId="12">'4B Asset Strategies'!$1:$4</definedName>
    <definedName name="_xlnm.Print_Titles" localSheetId="13">'5A Rating Anchors'!$1:$4</definedName>
    <definedName name="_xlnm.Print_Titles" localSheetId="14">'5B Method by Tier'!$1:$4</definedName>
    <definedName name="_xlnm.Print_Titles" localSheetId="15">'6A Criticality'!$1:$4</definedName>
    <definedName name="_xlnm.Print_Titles" localSheetId="16">'6D Risk Acceptance'!$1:$4</definedName>
    <definedName name="_xlnm.Print_Titles" localSheetId="17">'7A Deficiency-Need'!$1:$4</definedName>
    <definedName name="_xlnm.Print_Titles" localSheetId="18">'7B Backlog Segmentation'!$1:$4</definedName>
    <definedName name="_xlnm.Print_Titles" localSheetId="19">'7C DMB FCI Tracker'!$1:$4</definedName>
    <definedName name="_xlnm.Print_Titles" localSheetId="20">'7D Capital Cases'!$1:$4</definedName>
    <definedName name="_xlnm.Print_Titles" localSheetId="21">'8A Governance Routines'!$1:$4</definedName>
    <definedName name="_xlnm.Print_Titles" localSheetId="22">'8B Audit Schedule'!$1:$4</definedName>
    <definedName name="_xlnm.Print_Titles" localSheetId="23">'8C Trajectory'!$1:$4</definedName>
    <definedName name="_xlnm.Print_Titles" localSheetId="24">'8D Succession'!$1:$4</definedName>
    <definedName name="_xlnm.Print_Titles" localSheetId="25">'Implementation Tracker'!$1:$4</definedName>
    <definedName name="_xlnm.Print_Titles" localSheetId="26">'Maturity History'!$1:$4</definedName>
    <definedName name="_xlnm.Print_Titles" localSheetId="27">'6B Risk Matrix'!$1:$4</definedName>
  </definedNames>
  <calcPr calcId="124519" fullCalcOnLoad="1"/>
</workbook>
</file>

<file path=xl/styles.xml><?xml version="1.0" encoding="utf-8"?>
<styleSheet xmlns="http://schemas.openxmlformats.org/spreadsheetml/2006/main">
  <numFmts count="3">
    <numFmt numFmtId="164" formatCode="$#,##0"/>
    <numFmt numFmtId="165" formatCode="0.0%"/>
    <numFmt numFmtId="166" formatCode="mm/dd/yyyy"/>
  </numFmts>
  <fonts count="16">
    <font>
      <name val="Calibri"/>
      <family val="2"/>
      <color theme="1"/>
      <sz val="11"/>
      <scheme val="minor"/>
    </font>
    <font>
      <name val="Calibri"/>
      <b val="1"/>
      <color rgb="001F4E78"/>
      <sz val="18"/>
    </font>
    <font>
      <name val="Calibri"/>
      <i val="1"/>
      <color rgb="00595959"/>
      <sz val="11"/>
    </font>
    <font>
      <name val="Calibri"/>
      <b val="1"/>
      <color rgb="001F4E78"/>
      <sz val="14"/>
    </font>
    <font>
      <name val="Calibri"/>
      <b val="1"/>
      <sz val="11"/>
    </font>
    <font>
      <name val="Calibri"/>
      <b val="1"/>
      <color rgb="00FFFFFF"/>
      <sz val="11"/>
    </font>
    <font>
      <sz val="11"/>
    </font>
    <font>
      <name val="Calibri"/>
      <i val="1"/>
      <color rgb="00595959"/>
      <sz val="10"/>
    </font>
    <font>
      <name val="Calibri"/>
      <color rgb="000563C1"/>
      <sz val="11"/>
      <u val="single"/>
    </font>
    <font>
      <name val="Calibri"/>
      <b val="1"/>
      <color rgb="001F4E78"/>
      <sz val="22"/>
    </font>
    <font>
      <name val="Calibri"/>
      <b val="1"/>
      <color rgb="00595959"/>
      <sz val="10"/>
    </font>
    <font>
      <name val="Calibri"/>
      <b val="1"/>
      <color rgb="00C00000"/>
      <sz val="18"/>
    </font>
    <font>
      <name val="Calibri"/>
      <b val="1"/>
      <color rgb="00C00000"/>
      <sz val="14"/>
    </font>
    <font>
      <name val="Calibri"/>
      <b val="1"/>
      <color rgb="002E75B6"/>
      <sz val="18"/>
    </font>
    <font>
      <name val="Calibri"/>
      <b val="1"/>
      <color rgb="00548235"/>
      <sz val="14"/>
    </font>
    <font>
      <name val="Calibri"/>
      <sz val="10"/>
    </font>
  </fonts>
  <fills count="12">
    <fill>
      <patternFill/>
    </fill>
    <fill>
      <patternFill patternType="gray125"/>
    </fill>
    <fill>
      <patternFill patternType="solid">
        <fgColor rgb="001F4E78"/>
      </patternFill>
    </fill>
    <fill>
      <patternFill patternType="solid">
        <fgColor rgb="00FFF9DD"/>
      </patternFill>
    </fill>
    <fill>
      <patternFill patternType="solid">
        <fgColor rgb="00F2F2F2"/>
      </patternFill>
    </fill>
    <fill>
      <patternFill patternType="solid">
        <fgColor rgb="00DCE6F1"/>
      </patternFill>
    </fill>
    <fill>
      <patternFill patternType="solid">
        <fgColor rgb="00FFEB9C"/>
      </patternFill>
    </fill>
    <fill>
      <patternFill patternType="solid">
        <fgColor rgb="00FCE4D6"/>
      </patternFill>
    </fill>
    <fill>
      <patternFill patternType="solid">
        <fgColor rgb="00F4CCCC"/>
      </patternFill>
    </fill>
    <fill>
      <patternFill patternType="solid">
        <fgColor rgb="00D9EAD3"/>
      </patternFill>
    </fill>
    <fill>
      <patternFill patternType="solid">
        <fgColor rgb="00C6EFCE"/>
      </patternFill>
    </fill>
    <fill>
      <patternFill patternType="solid">
        <fgColor rgb="00E7E6E6"/>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8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horizontal="left" vertical="top" wrapText="1"/>
    </xf>
    <xf numFmtId="0" fontId="5" fillId="2" borderId="1" applyAlignment="1" pivotButton="0" quotePrefix="0" xfId="0">
      <alignment horizontal="left" vertical="top" wrapText="1"/>
    </xf>
    <xf numFmtId="0" fontId="6" fillId="0" borderId="1" applyAlignment="1" pivotButton="0" quotePrefix="0" xfId="0">
      <alignment horizontal="left" vertical="top" wrapText="1"/>
    </xf>
    <xf numFmtId="0" fontId="0" fillId="3" borderId="0" pivotButton="0" quotePrefix="0" xfId="0"/>
    <xf numFmtId="0" fontId="5" fillId="2" borderId="0" pivotButton="0" quotePrefix="0" xfId="0"/>
    <xf numFmtId="0" fontId="0" fillId="4" borderId="0" pivotButton="0" quotePrefix="0" xfId="0"/>
    <xf numFmtId="0" fontId="5" fillId="2" borderId="1" applyAlignment="1" pivotButton="0" quotePrefix="0" xfId="0">
      <alignment horizontal="center" vertical="center" wrapText="1"/>
    </xf>
    <xf numFmtId="0" fontId="4" fillId="5" borderId="0" applyAlignment="1" pivotButton="0" quotePrefix="0" xfId="0">
      <alignment horizontal="left" vertical="top" wrapText="1"/>
    </xf>
    <xf numFmtId="0" fontId="0" fillId="0" borderId="1" applyAlignment="1" pivotButton="0" quotePrefix="0" xfId="0">
      <alignment horizontal="left" vertical="top" wrapText="1"/>
    </xf>
    <xf numFmtId="0" fontId="0" fillId="3" borderId="1" applyAlignment="1" pivotButton="0" quotePrefix="0" xfId="0">
      <alignment horizontal="center" vertical="center" wrapText="1"/>
    </xf>
    <xf numFmtId="0" fontId="0" fillId="3" borderId="1" pivotButton="0" quotePrefix="0" xfId="0"/>
    <xf numFmtId="0" fontId="4" fillId="4" borderId="0" applyAlignment="1" pivotButton="0" quotePrefix="0" xfId="0">
      <alignment horizontal="center" vertical="center" wrapText="1"/>
    </xf>
    <xf numFmtId="0" fontId="7" fillId="0" borderId="0" pivotButton="0" quotePrefix="0" xfId="0"/>
    <xf numFmtId="0" fontId="7" fillId="0" borderId="0" applyAlignment="1" pivotButton="0" quotePrefix="0" xfId="0">
      <alignment horizontal="left" vertical="top" wrapText="1"/>
    </xf>
    <xf numFmtId="0" fontId="4" fillId="4" borderId="1" applyAlignment="1" pivotButton="0" quotePrefix="0" xfId="0">
      <alignment horizontal="center" vertical="center" wrapText="1"/>
    </xf>
    <xf numFmtId="0" fontId="0" fillId="4" borderId="1" applyAlignment="1" pivotButton="0" quotePrefix="0" xfId="0">
      <alignment horizontal="center" vertical="center" wrapText="1"/>
    </xf>
    <xf numFmtId="0" fontId="0" fillId="3" borderId="1" applyAlignment="1" pivotButton="0" quotePrefix="0" xfId="0">
      <alignment horizontal="left" vertical="top" wrapText="1"/>
    </xf>
    <xf numFmtId="0" fontId="0" fillId="0" borderId="1" applyAlignment="1" pivotButton="0" quotePrefix="0" xfId="0">
      <alignment horizontal="center" vertical="center" wrapText="1"/>
    </xf>
    <xf numFmtId="0" fontId="4" fillId="0" borderId="1" pivotButton="0" quotePrefix="0" xfId="0"/>
    <xf numFmtId="0" fontId="5" fillId="2" borderId="0" applyAlignment="1" pivotButton="0" quotePrefix="0" xfId="0">
      <alignment horizontal="center" vertical="center" wrapText="1"/>
    </xf>
    <xf numFmtId="9" fontId="0" fillId="3" borderId="1" applyAlignment="1" pivotButton="0" quotePrefix="0" xfId="0">
      <alignment horizontal="center" vertical="center" wrapText="1"/>
    </xf>
    <xf numFmtId="9" fontId="4" fillId="4" borderId="0" applyAlignment="1" pivotButton="0" quotePrefix="0" xfId="0">
      <alignment horizontal="center" vertical="center" wrapText="1"/>
    </xf>
    <xf numFmtId="2" fontId="0" fillId="4" borderId="1" applyAlignment="1" pivotButton="0" quotePrefix="0" xfId="0">
      <alignment horizontal="center" vertical="center" wrapText="1"/>
    </xf>
    <xf numFmtId="0" fontId="4" fillId="6"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8" borderId="1" applyAlignment="1" pivotButton="0" quotePrefix="0" xfId="0">
      <alignment horizontal="center" vertical="center" wrapText="1"/>
    </xf>
    <xf numFmtId="0" fontId="7" fillId="0" borderId="0" applyAlignment="1" pivotButton="0" quotePrefix="0" xfId="0">
      <alignment horizontal="center" vertical="center" wrapText="1"/>
    </xf>
    <xf numFmtId="0" fontId="0" fillId="10" borderId="0" applyAlignment="1" pivotButton="0" quotePrefix="0" xfId="0">
      <alignment horizontal="center" vertical="center" wrapText="1"/>
    </xf>
    <xf numFmtId="0" fontId="0" fillId="9" borderId="0" applyAlignment="1" pivotButton="0" quotePrefix="0" xfId="0">
      <alignment horizontal="center" vertical="center" wrapText="1"/>
    </xf>
    <xf numFmtId="0" fontId="0" fillId="6" borderId="0" applyAlignment="1" pivotButton="0" quotePrefix="0" xfId="0">
      <alignment horizontal="center" vertical="center" wrapText="1"/>
    </xf>
    <xf numFmtId="0" fontId="4" fillId="9" borderId="1" applyAlignment="1" pivotButton="0" quotePrefix="0" xfId="0">
      <alignment horizontal="center" vertical="center" wrapText="1"/>
    </xf>
    <xf numFmtId="0" fontId="0" fillId="7" borderId="0" applyAlignment="1" pivotButton="0" quotePrefix="0" xfId="0">
      <alignment horizontal="center" vertical="center" wrapText="1"/>
    </xf>
    <xf numFmtId="0" fontId="4" fillId="10" borderId="1" applyAlignment="1" pivotButton="0" quotePrefix="0" xfId="0">
      <alignment horizontal="center" vertical="center" wrapText="1"/>
    </xf>
    <xf numFmtId="0" fontId="0" fillId="8" borderId="0" applyAlignment="1" pivotButton="0" quotePrefix="0" xfId="0">
      <alignment horizontal="center" vertical="center" wrapText="1"/>
    </xf>
    <xf numFmtId="164" fontId="0" fillId="3" borderId="1" applyAlignment="1" pivotButton="0" quotePrefix="0" xfId="0">
      <alignment horizontal="left" vertical="top" wrapText="1"/>
    </xf>
    <xf numFmtId="164" fontId="0" fillId="3" borderId="1" applyAlignment="1" pivotButton="0" quotePrefix="0" xfId="0">
      <alignment horizontal="center" vertical="center" wrapText="1"/>
    </xf>
    <xf numFmtId="164" fontId="4" fillId="4" borderId="1" applyAlignment="1" pivotButton="0" quotePrefix="0" xfId="0">
      <alignment horizontal="center" vertical="center" wrapText="1"/>
    </xf>
    <xf numFmtId="164" fontId="5" fillId="2" borderId="1" applyAlignment="1" pivotButton="0" quotePrefix="0" xfId="0">
      <alignment horizontal="center" vertical="center" wrapText="1"/>
    </xf>
    <xf numFmtId="164" fontId="0" fillId="3" borderId="1" pivotButton="0" quotePrefix="0" xfId="0"/>
    <xf numFmtId="164" fontId="4" fillId="4" borderId="1" pivotButton="0" quotePrefix="0" xfId="0"/>
    <xf numFmtId="165" fontId="4" fillId="4" borderId="1" pivotButton="0" quotePrefix="0" xfId="0"/>
    <xf numFmtId="165" fontId="0" fillId="3" borderId="1" pivotButton="0" quotePrefix="0" xfId="0"/>
    <xf numFmtId="0" fontId="4" fillId="0" borderId="1" applyAlignment="1" pivotButton="0" quotePrefix="0" xfId="0">
      <alignment horizontal="left" vertical="top" wrapText="1"/>
    </xf>
    <xf numFmtId="0" fontId="4" fillId="0" borderId="1" applyAlignment="1" pivotButton="0" quotePrefix="0" xfId="0">
      <alignment horizontal="center" vertical="center" wrapText="1"/>
    </xf>
    <xf numFmtId="9" fontId="4" fillId="4" borderId="1" applyAlignment="1" pivotButton="0" quotePrefix="0" xfId="0">
      <alignment horizontal="center" vertical="center" wrapText="1"/>
    </xf>
    <xf numFmtId="0" fontId="8" fillId="0" borderId="0" applyAlignment="1" pivotButton="0" quotePrefix="0" xfId="0">
      <alignment horizontal="left" vertical="top" wrapText="1"/>
    </xf>
    <xf numFmtId="0" fontId="9" fillId="0" borderId="0" pivotButton="0" quotePrefix="0" xfId="0"/>
    <xf numFmtId="0" fontId="10" fillId="4" borderId="1" applyAlignment="1" pivotButton="0" quotePrefix="0" xfId="0">
      <alignment horizontal="center" vertical="center" wrapText="1"/>
    </xf>
    <xf numFmtId="1" fontId="1" fillId="4" borderId="1" applyAlignment="1" pivotButton="0" quotePrefix="0" xfId="0">
      <alignment horizontal="center" vertical="center" wrapText="1"/>
    </xf>
    <xf numFmtId="1" fontId="11" fillId="4" borderId="1" applyAlignment="1" pivotButton="0" quotePrefix="0" xfId="0">
      <alignment horizontal="center" vertical="center" wrapText="1"/>
    </xf>
    <xf numFmtId="164" fontId="3" fillId="4" borderId="1" applyAlignment="1" pivotButton="0" quotePrefix="0" xfId="0">
      <alignment horizontal="center" vertical="center" wrapText="1"/>
    </xf>
    <xf numFmtId="164" fontId="12" fillId="4" borderId="1" applyAlignment="1" pivotButton="0" quotePrefix="0" xfId="0">
      <alignment horizontal="center" vertical="center" wrapText="1"/>
    </xf>
    <xf numFmtId="165" fontId="3" fillId="4" borderId="1" applyAlignment="1" pivotButton="0" quotePrefix="0" xfId="0">
      <alignment horizontal="center" vertical="center" wrapText="1"/>
    </xf>
    <xf numFmtId="9" fontId="13" fillId="4" borderId="1" applyAlignment="1" pivotButton="0" quotePrefix="0" xfId="0">
      <alignment horizontal="center" vertical="center" wrapText="1"/>
    </xf>
    <xf numFmtId="1" fontId="3" fillId="4" borderId="1" applyAlignment="1" pivotButton="0" quotePrefix="0" xfId="0">
      <alignment horizontal="center" vertical="center" wrapText="1"/>
    </xf>
    <xf numFmtId="1" fontId="14" fillId="4" borderId="1" applyAlignment="1" pivotButton="0" quotePrefix="0" xfId="0">
      <alignment horizontal="center" vertical="center" wrapText="1"/>
    </xf>
    <xf numFmtId="1" fontId="12" fillId="4" borderId="1" applyAlignment="1" pivotButton="0" quotePrefix="0" xfId="0">
      <alignment horizontal="center" vertical="center" wrapText="1"/>
    </xf>
    <xf numFmtId="0" fontId="4" fillId="11" borderId="1" applyAlignment="1" pivotButton="0" quotePrefix="0" xfId="0">
      <alignment horizontal="center" vertical="center" wrapText="1"/>
    </xf>
    <xf numFmtId="166" fontId="0" fillId="3" borderId="1" pivotButton="0" quotePrefix="0" xfId="0"/>
    <xf numFmtId="0" fontId="5" fillId="3" borderId="1" applyAlignment="1" pivotButton="0" quotePrefix="0" xfId="0">
      <alignment horizontal="center" vertical="center" wrapText="1"/>
    </xf>
    <xf numFmtId="166" fontId="5" fillId="3" borderId="1" applyAlignment="1" pivotButton="0" quotePrefix="0" xfId="0">
      <alignment horizontal="center" vertical="center" wrapText="1"/>
    </xf>
    <xf numFmtId="0" fontId="8" fillId="0" borderId="0" pivotButton="0" quotePrefix="0" xfId="0"/>
    <xf numFmtId="0" fontId="4" fillId="0" borderId="0" pivotButton="0" quotePrefix="0" xfId="0"/>
    <xf numFmtId="0" fontId="15" fillId="0" borderId="0" applyAlignment="1" pivotButton="0" quotePrefix="0" xfId="0">
      <alignment horizontal="left" vertical="top" wrapText="1"/>
    </xf>
    <xf numFmtId="49" fontId="4" fillId="5" borderId="1" applyAlignment="1" pivotButton="0" quotePrefix="0" xfId="0">
      <alignment horizontal="center" vertical="center" wrapText="1"/>
    </xf>
    <xf numFmtId="1" fontId="0" fillId="5" borderId="1" applyAlignment="1" pivotButton="0" quotePrefix="0" xfId="0">
      <alignment horizontal="center" vertical="center" wrapText="1"/>
    </xf>
    <xf numFmtId="0" fontId="0" fillId="5" borderId="1" applyAlignment="1" pivotButton="0" quotePrefix="0" xfId="0">
      <alignment horizontal="center" vertical="center" wrapText="1"/>
    </xf>
    <xf numFmtId="164" fontId="0" fillId="5" borderId="1" applyAlignment="1" pivotButton="0" quotePrefix="0" xfId="0">
      <alignment horizontal="center" vertical="center" wrapText="1"/>
    </xf>
    <xf numFmtId="165" fontId="0" fillId="5" borderId="1" applyAlignment="1" pivotButton="0" quotePrefix="0" xfId="0">
      <alignment horizontal="center" vertical="center" wrapText="1"/>
    </xf>
    <xf numFmtId="9" fontId="0" fillId="5" borderId="1" applyAlignment="1" pivotButton="0" quotePrefix="0" xfId="0">
      <alignment horizontal="center" vertical="center" wrapText="1"/>
    </xf>
    <xf numFmtId="166" fontId="0" fillId="3" borderId="1" applyAlignment="1" pivotButton="0" quotePrefix="0" xfId="0">
      <alignment horizontal="center" vertical="center" wrapText="1"/>
    </xf>
    <xf numFmtId="165" fontId="0" fillId="3" borderId="1" applyAlignment="1" pivotButton="0" quotePrefix="0" xfId="0">
      <alignment horizontal="center" vertical="center" wrapText="1"/>
    </xf>
    <xf numFmtId="0" fontId="0" fillId="11" borderId="1" applyAlignment="1" pivotButton="0" quotePrefix="0" xfId="0">
      <alignment horizontal="center" vertical="center" wrapText="1"/>
    </xf>
    <xf numFmtId="0" fontId="3" fillId="3" borderId="1" pivotButton="0" quotePrefix="0" xfId="0"/>
    <xf numFmtId="1" fontId="4" fillId="11" borderId="1" applyAlignment="1" pivotButton="0" quotePrefix="0" xfId="0">
      <alignment horizontal="center" vertical="center" wrapText="1"/>
    </xf>
    <xf numFmtId="164" fontId="4" fillId="11" borderId="1" applyAlignment="1" pivotButton="0" quotePrefix="0" xfId="0">
      <alignment horizontal="center" vertical="center" wrapText="1"/>
    </xf>
    <xf numFmtId="0" fontId="0" fillId="0" borderId="0" applyAlignment="1" pivotButton="0" quotePrefix="0" xfId="0">
      <alignment vertical="top" wrapText="1"/>
    </xf>
    <xf numFmtId="0" fontId="15" fillId="0" borderId="0" applyAlignment="1" pivotButton="0" quotePrefix="0" xfId="0">
      <alignment vertical="top" wrapText="1"/>
    </xf>
  </cellXfs>
  <cellStyles count="1">
    <cellStyle name="Normal" xfId="0" builtinId="0" hidden="0"/>
  </cellStyles>
  <dxfs count="6">
    <dxf>
      <fill>
        <patternFill patternType="solid">
          <fgColor rgb="00C6EFCE"/>
        </patternFill>
      </fill>
    </dxf>
    <dxf>
      <fill>
        <patternFill patternType="solid">
          <fgColor rgb="00FFEB9C"/>
        </patternFill>
      </fill>
    </dxf>
    <dxf>
      <fill>
        <patternFill patternType="solid">
          <fgColor rgb="00F4CCCC"/>
        </patternFill>
      </fill>
    </dxf>
    <dxf>
      <fill>
        <patternFill patternType="solid">
          <fgColor rgb="00FCE4D6"/>
        </patternFill>
      </fill>
    </dxf>
    <dxf>
      <fill>
        <patternFill patternType="solid">
          <fgColor rgb="00F2F2F2"/>
        </patternFill>
      </fill>
    </dxf>
    <dxf>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Criticality Tier Distribution</a:t>
            </a:r>
          </a:p>
        </rich>
      </tx>
    </title>
    <plotArea>
      <barChart>
        <barDir val="bar"/>
        <grouping val="clustered"/>
        <ser>
          <idx val="0"/>
          <order val="0"/>
          <spPr>
            <a:ln xmlns:a="http://schemas.openxmlformats.org/drawingml/2006/main">
              <a:prstDash val="solid"/>
            </a:ln>
          </spPr>
          <cat>
            <numRef>
              <f>'6A Criticality'!$L$10:$L$12</f>
            </numRef>
          </cat>
          <val>
            <numRef>
              <f>'6A Criticality'!$M$10:$M$12</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Tier</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Asset Count</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Backlog by Type and Criticality Tier</a:t>
            </a:r>
          </a:p>
        </rich>
      </tx>
    </title>
    <plotArea>
      <barChart>
        <barDir val="col"/>
        <grouping val="stacked"/>
        <ser>
          <idx val="0"/>
          <order val="0"/>
          <tx>
            <strRef>
              <f>'7B Backlog Segmentation'!B4</f>
            </strRef>
          </tx>
          <spPr>
            <a:ln xmlns:a="http://schemas.openxmlformats.org/drawingml/2006/main">
              <a:prstDash val="solid"/>
            </a:ln>
          </spPr>
          <cat>
            <numRef>
              <f>'7B Backlog Segmentation'!$A$5:$A$8</f>
            </numRef>
          </cat>
          <val>
            <numRef>
              <f>'7B Backlog Segmentation'!$B$5:$B$8</f>
            </numRef>
          </val>
        </ser>
        <ser>
          <idx val="1"/>
          <order val="1"/>
          <tx>
            <strRef>
              <f>'7B Backlog Segmentation'!C4</f>
            </strRef>
          </tx>
          <spPr>
            <a:ln xmlns:a="http://schemas.openxmlformats.org/drawingml/2006/main">
              <a:prstDash val="solid"/>
            </a:ln>
          </spPr>
          <cat>
            <numRef>
              <f>'7B Backlog Segmentation'!$A$5:$A$8</f>
            </numRef>
          </cat>
          <val>
            <numRef>
              <f>'7B Backlog Segmentation'!$C$5:$C$8</f>
            </numRef>
          </val>
        </ser>
        <ser>
          <idx val="2"/>
          <order val="2"/>
          <tx>
            <strRef>
              <f>'7B Backlog Segmentation'!D4</f>
            </strRef>
          </tx>
          <spPr>
            <a:ln xmlns:a="http://schemas.openxmlformats.org/drawingml/2006/main">
              <a:prstDash val="solid"/>
            </a:ln>
          </spPr>
          <cat>
            <numRef>
              <f>'7B Backlog Segmentation'!$A$5:$A$8</f>
            </numRef>
          </cat>
          <val>
            <numRef>
              <f>'7B Backlog Segmentation'!$D$5:$D$8</f>
            </numRef>
          </val>
        </ser>
        <gapWidth val="150"/>
        <overlap val="100"/>
        <axId val="10"/>
        <axId val="100"/>
      </barChart>
      <catAx>
        <axId val="10"/>
        <scaling>
          <orientation val="minMax"/>
        </scaling>
        <axPos val="l"/>
        <title>
          <tx>
            <rich>
              <a:bodyPr xmlns:a="http://schemas.openxmlformats.org/drawingml/2006/main"/>
              <a:p xmlns:a="http://schemas.openxmlformats.org/drawingml/2006/main">
                <a:pPr>
                  <a:defRPr/>
                </a:pPr>
                <a:r>
                  <a:t>Backlog Segment</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Dollars</a:t>
                </a:r>
              </a:p>
            </rich>
          </tx>
        </title>
        <majorTickMark val="none"/>
        <minorTickMark val="none"/>
        <crossAx val="10"/>
      </valAx>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Multi-Year Trajectory by Scenario</a:t>
            </a:r>
          </a:p>
        </rich>
      </tx>
    </title>
    <plotArea>
      <lineChart>
        <grouping val="standard"/>
        <ser>
          <idx val="0"/>
          <order val="0"/>
          <tx>
            <strRef>
              <f>'8C Trajectory'!B4</f>
            </strRef>
          </tx>
          <spPr>
            <a:ln xmlns:a="http://schemas.openxmlformats.org/drawingml/2006/main">
              <a:prstDash val="solid"/>
            </a:ln>
          </spPr>
          <marker>
            <symbol val="none"/>
            <spPr>
              <a:ln xmlns:a="http://schemas.openxmlformats.org/drawingml/2006/main">
                <a:prstDash val="solid"/>
              </a:ln>
            </spPr>
          </marker>
          <cat>
            <numRef>
              <f>'8C Trajectory'!$A$5:$A$15</f>
            </numRef>
          </cat>
          <val>
            <numRef>
              <f>'8C Trajectory'!$B$5:$B$15</f>
            </numRef>
          </val>
        </ser>
        <ser>
          <idx val="1"/>
          <order val="1"/>
          <tx>
            <strRef>
              <f>'8C Trajectory'!C4</f>
            </strRef>
          </tx>
          <spPr>
            <a:ln xmlns:a="http://schemas.openxmlformats.org/drawingml/2006/main">
              <a:prstDash val="solid"/>
            </a:ln>
          </spPr>
          <marker>
            <symbol val="none"/>
            <spPr>
              <a:ln xmlns:a="http://schemas.openxmlformats.org/drawingml/2006/main">
                <a:prstDash val="solid"/>
              </a:ln>
            </spPr>
          </marker>
          <cat>
            <numRef>
              <f>'8C Trajectory'!$A$5:$A$15</f>
            </numRef>
          </cat>
          <val>
            <numRef>
              <f>'8C Trajectory'!$C$5:$C$15</f>
            </numRef>
          </val>
        </ser>
        <ser>
          <idx val="2"/>
          <order val="2"/>
          <tx>
            <strRef>
              <f>'8C Trajectory'!D4</f>
            </strRef>
          </tx>
          <spPr>
            <a:ln xmlns:a="http://schemas.openxmlformats.org/drawingml/2006/main">
              <a:prstDash val="solid"/>
            </a:ln>
          </spPr>
          <marker>
            <symbol val="none"/>
            <spPr>
              <a:ln xmlns:a="http://schemas.openxmlformats.org/drawingml/2006/main">
                <a:prstDash val="solid"/>
              </a:ln>
            </spPr>
          </marker>
          <cat>
            <numRef>
              <f>'8C Trajectory'!$A$5:$A$15</f>
            </numRef>
          </cat>
          <val>
            <numRef>
              <f>'8C Trajectory'!$D$5:$D$15</f>
            </numRef>
          </val>
        </ser>
        <axId val="10"/>
        <axId val="100"/>
      </lineChart>
      <catAx>
        <axId val="10"/>
        <scaling>
          <orientation val="minMax"/>
        </scaling>
        <axPos val="l"/>
        <title>
          <tx>
            <rich>
              <a:bodyPr xmlns:a="http://schemas.openxmlformats.org/drawingml/2006/main"/>
              <a:p xmlns:a="http://schemas.openxmlformats.org/drawingml/2006/main">
                <a:pPr>
                  <a:defRPr/>
                </a:pPr>
                <a:r>
                  <a:t>Year</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Trajectory Value (e.g., DMB or risk score)</a:t>
                </a:r>
              </a:p>
            </rich>
          </tx>
        </title>
        <majorTickMark val="none"/>
        <minorTickMark val="none"/>
        <crossAx val="10"/>
      </valAx>
    </plotArea>
    <legend>
      <legendPos val="r"/>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Module Status Distribution</a:t>
            </a:r>
          </a:p>
        </rich>
      </tx>
    </title>
    <plotArea>
      <doughnutChart>
        <varyColors val="1"/>
        <ser>
          <idx val="0"/>
          <order val="0"/>
          <spPr>
            <a:ln xmlns:a="http://schemas.openxmlformats.org/drawingml/2006/main">
              <a:prstDash val="solid"/>
            </a:ln>
          </spPr>
          <cat>
            <numRef>
              <f>'Implementation Tracker'!$I$5:$I$8</f>
            </numRef>
          </cat>
          <val>
            <numRef>
              <f>'Implementation Tracker'!$J$5:$J$8</f>
            </numRef>
          </val>
        </ser>
        <firstSliceAng val="0"/>
        <holeSize val="10"/>
      </doughnutChart>
    </plotArea>
    <legend>
      <legendPos val="r"/>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Risk Tier Distribution</a:t>
            </a:r>
          </a:p>
        </rich>
      </tx>
    </title>
    <plotArea>
      <barChart>
        <barDir val="bar"/>
        <grouping val="clustered"/>
        <ser>
          <idx val="0"/>
          <order val="0"/>
          <spPr>
            <a:ln xmlns:a="http://schemas.openxmlformats.org/drawingml/2006/main">
              <a:prstDash val="solid"/>
            </a:ln>
          </spPr>
          <cat>
            <numRef>
              <f>'6B Risk Matrix'!$Q$5:$Q$9</f>
            </numRef>
          </cat>
          <val>
            <numRef>
              <f>'6B Risk Matrix'!$R$5:$R$9</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Risk Tier</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Entry Count</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s>
</file>

<file path=xl/drawings/_rels/drawing3.xml.rels><Relationships xmlns="http://schemas.openxmlformats.org/package/2006/relationships"><Relationship Type="http://schemas.openxmlformats.org/officeDocument/2006/relationships/chart" Target="/xl/charts/chart2.xml" Id="rId1"/></Relationships>
</file>

<file path=xl/drawings/_rels/drawing4.xml.rels><Relationships xmlns="http://schemas.openxmlformats.org/package/2006/relationships"><Relationship Type="http://schemas.openxmlformats.org/officeDocument/2006/relationships/chart" Target="/xl/charts/chart3.xml" Id="rId1"/></Relationships>
</file>

<file path=xl/drawings/_rels/drawing5.xml.rels><Relationships xmlns="http://schemas.openxmlformats.org/package/2006/relationships"><Relationship Type="http://schemas.openxmlformats.org/officeDocument/2006/relationships/chart" Target="/xl/charts/chart4.xml" Id="rId1"/></Relationships>
</file>

<file path=xl/drawings/_rels/drawing6.xml.rels><Relationships xmlns="http://schemas.openxmlformats.org/package/2006/relationships"><Relationship Type="http://schemas.openxmlformats.org/officeDocument/2006/relationships/chart" Target="/xl/charts/chart5.xml" Id="rId1"/></Relationships>
</file>

<file path=xl/drawings/drawing1.xml><?xml version="1.0" encoding="utf-8"?>
<wsDr xmlns="http://schemas.openxmlformats.org/drawingml/2006/spreadsheetDrawing">
  <oneCellAnchor>
    <from>
      <col>0</col>
      <colOff>0</colOff>
      <row>3</row>
      <rowOff>0</rowOff>
    </from>
    <ext cx="7620000" cy="666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11</col>
      <colOff>0</colOff>
      <row>13</row>
      <rowOff>0</rowOff>
    </from>
    <ext cx="504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3.xml><?xml version="1.0" encoding="utf-8"?>
<wsDr xmlns="http://schemas.openxmlformats.org/drawingml/2006/spreadsheetDrawing">
  <oneCellAnchor>
    <from>
      <col>6</col>
      <colOff>0</colOff>
      <row>3</row>
      <rowOff>0</rowOff>
    </from>
    <ext cx="648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4.xml><?xml version="1.0" encoding="utf-8"?>
<wsDr xmlns="http://schemas.openxmlformats.org/drawingml/2006/spreadsheetDrawing">
  <oneCellAnchor>
    <from>
      <col>5</col>
      <colOff>0</colOff>
      <row>3</row>
      <rowOff>0</rowOff>
    </from>
    <ext cx="648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5.xml><?xml version="1.0" encoding="utf-8"?>
<wsDr xmlns="http://schemas.openxmlformats.org/drawingml/2006/spreadsheetDrawing">
  <oneCellAnchor>
    <from>
      <col>8</col>
      <colOff>0</colOff>
      <row>9</row>
      <rowOff>0</rowOff>
    </from>
    <ext cx="39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6.xml><?xml version="1.0" encoding="utf-8"?>
<wsDr xmlns="http://schemas.openxmlformats.org/drawingml/2006/spreadsheetDrawing">
  <oneCellAnchor>
    <from>
      <col>16</col>
      <colOff>0</colOff>
      <row>11</row>
      <rowOff>0</rowOff>
    </from>
    <ext cx="504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1A Three Questions'!A1" TargetMode="External" Id="rId1"/><Relationship Type="http://schemas.openxmlformats.org/officeDocument/2006/relationships/hyperlink" Target="#'1B Phase Assessment'!A1" TargetMode="External" Id="rId2"/><Relationship Type="http://schemas.openxmlformats.org/officeDocument/2006/relationships/hyperlink" Target="#'1C Heroics'!A1" TargetMode="External" Id="rId3"/><Relationship Type="http://schemas.openxmlformats.org/officeDocument/2006/relationships/hyperlink" Target="#'2A GSOT'!A1" TargetMode="External" Id="rId4"/><Relationship Type="http://schemas.openxmlformats.org/officeDocument/2006/relationships/hyperlink" Target="#'2B Risk Tolerance'!A1" TargetMode="External" Id="rId5"/><Relationship Type="http://schemas.openxmlformats.org/officeDocument/2006/relationships/hyperlink" Target="#'3A Five-Lens'!A1" TargetMode="External" Id="rId6"/><Relationship Type="http://schemas.openxmlformats.org/officeDocument/2006/relationships/hyperlink" Target="#'3C Asset Register'!A1" TargetMode="External" Id="rId7"/><Relationship Type="http://schemas.openxmlformats.org/officeDocument/2006/relationships/hyperlink" Target="#'4A Hierarchy Tests'!A1" TargetMode="External" Id="rId8"/><Relationship Type="http://schemas.openxmlformats.org/officeDocument/2006/relationships/hyperlink" Target="#'4B Asset Strategies'!A1" TargetMode="External" Id="rId9"/><Relationship Type="http://schemas.openxmlformats.org/officeDocument/2006/relationships/hyperlink" Target="#'5A Rating Anchors'!A1" TargetMode="External" Id="rId10"/><Relationship Type="http://schemas.openxmlformats.org/officeDocument/2006/relationships/hyperlink" Target="#'5B Method by Tier'!A1" TargetMode="External" Id="rId11"/><Relationship Type="http://schemas.openxmlformats.org/officeDocument/2006/relationships/hyperlink" Target="#'6A Criticality'!A1" TargetMode="External" Id="rId12"/><Relationship Type="http://schemas.openxmlformats.org/officeDocument/2006/relationships/hyperlink" Target="#'6B Risk Matrix'!A1" TargetMode="External" Id="rId13"/><Relationship Type="http://schemas.openxmlformats.org/officeDocument/2006/relationships/hyperlink" Target="#'6D Risk Acceptance'!A1" TargetMode="External" Id="rId14"/><Relationship Type="http://schemas.openxmlformats.org/officeDocument/2006/relationships/hyperlink" Target="#'7A Deficiency-Need'!A1" TargetMode="External" Id="rId15"/><Relationship Type="http://schemas.openxmlformats.org/officeDocument/2006/relationships/hyperlink" Target="#'7B Backlog Segmentation'!A1" TargetMode="External" Id="rId16"/><Relationship Type="http://schemas.openxmlformats.org/officeDocument/2006/relationships/hyperlink" Target="#'7C DMB FCI Tracker'!A1" TargetMode="External" Id="rId17"/><Relationship Type="http://schemas.openxmlformats.org/officeDocument/2006/relationships/hyperlink" Target="#'7D Capital Cases'!A1" TargetMode="External" Id="rId18"/><Relationship Type="http://schemas.openxmlformats.org/officeDocument/2006/relationships/hyperlink" Target="#'8A Governance Routines'!A1" TargetMode="External" Id="rId19"/><Relationship Type="http://schemas.openxmlformats.org/officeDocument/2006/relationships/hyperlink" Target="#'8B Audit Schedule'!A1" TargetMode="External" Id="rId20"/><Relationship Type="http://schemas.openxmlformats.org/officeDocument/2006/relationships/hyperlink" Target="#'8C Trajectory'!A1" TargetMode="External" Id="rId21"/><Relationship Type="http://schemas.openxmlformats.org/officeDocument/2006/relationships/hyperlink" Target="#'8D Succession'!A1" TargetMode="External" Id="rId22"/><Relationship Type="http://schemas.openxmlformats.org/officeDocument/2006/relationships/hyperlink" Target="#'Implementation Tracker'!A1" TargetMode="External" Id="rId23"/><Relationship Type="http://schemas.openxmlformats.org/officeDocument/2006/relationships/hyperlink" Target="#'Dashboard'!A1" TargetMode="External" Id="rId24"/><Relationship Type="http://schemas.openxmlformats.org/officeDocument/2006/relationships/hyperlink" Target="#'Annual Refresh'!A1" TargetMode="External" Id="rId25"/><Relationship Type="http://schemas.openxmlformats.org/officeDocument/2006/relationships/hyperlink" Target="#'1D Radar Diagram'!A1" TargetMode="External" Id="rId26"/></Relationships>
</file>

<file path=xl/worksheets/_rels/sheet8.xml.rels><Relationships xmlns="http://schemas.openxmlformats.org/package/2006/relationships"><Relationship Type="http://schemas.openxmlformats.org/officeDocument/2006/relationships/drawing" Target="/xl/drawings/drawing1.xml" Id="rId1"/></Relationships>
</file>

<file path=xl/worksheets/_rels/sheet16.xml.rels><Relationships xmlns="http://schemas.openxmlformats.org/package/2006/relationships"><Relationship Type="http://schemas.openxmlformats.org/officeDocument/2006/relationships/drawing" Target="/xl/drawings/drawing2.xml" Id="rId1"/></Relationships>
</file>

<file path=xl/worksheets/_rels/sheet19.xml.rels><Relationships xmlns="http://schemas.openxmlformats.org/package/2006/relationships"><Relationship Type="http://schemas.openxmlformats.org/officeDocument/2006/relationships/drawing" Target="/xl/drawings/drawing3.xml" Id="rId1"/></Relationships>
</file>

<file path=xl/worksheets/_rels/sheet24.xml.rels><Relationships xmlns="http://schemas.openxmlformats.org/package/2006/relationships"><Relationship Type="http://schemas.openxmlformats.org/officeDocument/2006/relationships/drawing" Target="/xl/drawings/drawing4.xml" Id="rId1"/></Relationships>
</file>

<file path=xl/worksheets/_rels/sheet26.xml.rels><Relationships xmlns="http://schemas.openxmlformats.org/package/2006/relationships"><Relationship Type="http://schemas.openxmlformats.org/officeDocument/2006/relationships/drawing" Target="/xl/drawings/drawing5.xml" Id="rId1"/></Relationships>
</file>

<file path=xl/worksheets/_rels/sheet28.xml.rels><Relationships xmlns="http://schemas.openxmlformats.org/package/2006/relationships"><Relationship Type="http://schemas.openxmlformats.org/officeDocument/2006/relationships/drawing" Target="/xl/drawings/drawing6.xml" Id="rId1"/></Relationships>
</file>

<file path=xl/worksheets/sheet1.xml><?xml version="1.0" encoding="utf-8"?>
<worksheet xmlns="http://schemas.openxmlformats.org/spreadsheetml/2006/main">
  <sheetPr>
    <outlinePr summaryBelow="1" summaryRight="1"/>
    <pageSetUpPr fitToPage="1"/>
  </sheetPr>
  <dimension ref="A1:B59"/>
  <sheetViews>
    <sheetView workbookViewId="0">
      <selection activeCell="A1" sqref="A1"/>
    </sheetView>
  </sheetViews>
  <sheetFormatPr baseColWidth="8" defaultRowHeight="15"/>
  <cols>
    <col width="40" customWidth="1" min="1" max="1"/>
    <col width="80" customWidth="1" min="2" max="2"/>
  </cols>
  <sheetData>
    <row r="1" ht="30" customHeight="1">
      <c r="A1" s="1" t="inlineStr">
        <is>
          <t>Advanced Asset Management — Workbook Companion (Excel)</t>
        </is>
      </c>
    </row>
    <row r="2">
      <c r="A2" s="2" t="inlineStr">
        <is>
          <t>Scoring, analysis, and storage for the Practical Implementation Guide and Workbook</t>
        </is>
      </c>
    </row>
    <row r="3">
      <c r="A3" s="2" t="inlineStr">
        <is>
          <t>Version 4, September 2026. Current files and the workbook PDF: whiteselm.com/book/workbook (access code: TEACH-TO-FISH)</t>
        </is>
      </c>
    </row>
    <row r="4">
      <c r="A4" s="3" t="inlineStr">
        <is>
          <t>Purpose</t>
        </is>
      </c>
    </row>
    <row r="5" ht="78" customHeight="1">
      <c r="A5" s="4" t="inlineStr">
        <is>
          <t xml:space="preserve">This Excel file is the companion to the workbook Advanced Asset Management — Practical Implementation Guide and Workbook, which accompanies the book Advanced Asset Management: From Assets to Decisions by Scott Stukel (ISBN 9798199761925). It implements the scoring, list, and tracking exercises from that workbook so the program can store, compute, visualize, and revisit its work over time. Work through each module in the workbook first, then use the matching tab here.</t>
        </is>
      </c>
    </row>
    <row r="7">
      <c r="A7" s="3" t="inlineStr">
        <is>
          <t>How the tabs are organized</t>
        </is>
      </c>
    </row>
    <row r="9" ht="22" customHeight="1">
      <c r="A9" s="5" t="inlineStr">
        <is>
          <t>Module / Topic</t>
        </is>
      </c>
      <c r="B9" s="5" t="inlineStr">
        <is>
          <t>Tabs</t>
        </is>
      </c>
    </row>
    <row r="10" ht="22" customHeight="1">
      <c r="A10" s="6" t="inlineStr">
        <is>
          <t>1 — Where Do We Stand?</t>
        </is>
      </c>
      <c r="B10" s="6" t="inlineStr">
        <is>
          <t>1A Three Questions • 1B Phase Self-Assessment • 1C Heroics Dependencies</t>
        </is>
      </c>
    </row>
    <row r="11" ht="22" customHeight="1">
      <c r="A11" s="6" t="inlineStr">
        <is>
          <t>2 — Strategy and Roadmap</t>
        </is>
      </c>
      <c r="B11" s="6" t="inlineStr">
        <is>
          <t>2A GSOT • 2B Risk Tolerance</t>
        </is>
      </c>
    </row>
    <row r="12" ht="22" customHeight="1">
      <c r="A12" s="6" t="inlineStr">
        <is>
          <t>3 — Asset Identification and Register</t>
        </is>
      </c>
      <c r="B12" s="6" t="inlineStr">
        <is>
          <t>3A Five-Lens Test • 3C Register</t>
        </is>
      </c>
    </row>
    <row r="13" ht="22" customHeight="1">
      <c r="A13" s="6" t="inlineStr">
        <is>
          <t>4 — Hierarchy and Strategy</t>
        </is>
      </c>
      <c r="B13" s="6" t="inlineStr">
        <is>
          <t>4A Hierarchy Tests • 4B Asset Strategies</t>
        </is>
      </c>
    </row>
    <row r="14" ht="22" customHeight="1">
      <c r="A14" s="6" t="inlineStr">
        <is>
          <t>5 — Condition Assessment</t>
        </is>
      </c>
      <c r="B14" s="6" t="inlineStr">
        <is>
          <t>5A Rating Anchors • 5B Method by Criticality</t>
        </is>
      </c>
    </row>
    <row r="15" ht="22" customHeight="1">
      <c r="A15" s="6" t="inlineStr">
        <is>
          <t>6 — Criticality, Risk, Treatment</t>
        </is>
      </c>
      <c r="B15" s="6" t="inlineStr">
        <is>
          <t>6A Criticality Scoring • 6B Risk Matrix • 6C Treatment Selection • 6D Risk Acceptance Log</t>
        </is>
      </c>
    </row>
    <row r="16" ht="22" customHeight="1">
      <c r="A16" s="6" t="inlineStr">
        <is>
          <t>7 — Needs, Backlog, Capital</t>
        </is>
      </c>
      <c r="B16" s="6" t="inlineStr">
        <is>
          <t>7A Deficiency to Need • 7B Backlog Segmentation • 7C DMB/FCI Tracker • 7D Capital Justifications</t>
        </is>
      </c>
    </row>
    <row r="17" ht="22" customHeight="1">
      <c r="A17" s="6" t="inlineStr">
        <is>
          <t>8 — Sustaining the Practice</t>
        </is>
      </c>
      <c r="B17" s="6" t="inlineStr">
        <is>
          <t>8A Governance Routines • 8B Audit Schedule • 8C Multi-Year Trajectory • 8D Succession Planning</t>
        </is>
      </c>
    </row>
    <row r="18" ht="22" customHeight="1">
      <c r="A18" s="6" t="inlineStr">
        <is>
          <t>Cross-Cutting</t>
        </is>
      </c>
      <c r="B18" s="6" t="inlineStr">
        <is>
          <t>Implementation Tracker • Maturity History</t>
        </is>
      </c>
    </row>
    <row r="21">
      <c r="A21" s="3" t="inlineStr">
        <is>
          <t>Color legend</t>
        </is>
      </c>
    </row>
    <row r="22">
      <c r="A22" s="7" t="inlineStr">
        <is>
          <t>Yellow fill</t>
        </is>
      </c>
      <c r="B22" t="inlineStr">
        <is>
          <t>Input field — fill these in</t>
        </is>
      </c>
    </row>
    <row r="23">
      <c r="A23" s="8" t="inlineStr">
        <is>
          <t>Blue fill</t>
        </is>
      </c>
      <c r="B23" t="inlineStr">
        <is>
          <t>Header / locked</t>
        </is>
      </c>
    </row>
    <row r="24">
      <c r="A24" s="9" t="inlineStr">
        <is>
          <t>Grey fill</t>
        </is>
      </c>
      <c r="B24" t="inlineStr">
        <is>
          <t>Computed / read-only output</t>
        </is>
      </c>
    </row>
    <row r="26">
      <c r="A26" s="3" t="inlineStr">
        <is>
          <t>Companion artifacts</t>
        </is>
      </c>
    </row>
    <row r="27">
      <c r="A27" t="inlineStr">
        <is>
          <t>• Textbook: Advanced Asset Management — From Assets to Decisions</t>
        </is>
      </c>
    </row>
    <row r="28">
      <c r="A28" t="inlineStr">
        <is>
          <t xml:space="preserve">• Workbook (Word / PDF): Advanced Asset Management — Practical Implementation Guide and Workbook</t>
        </is>
      </c>
    </row>
    <row r="29">
      <c r="A29" t="inlineStr">
        <is>
          <t>• Radar Tool (separate xlsx): Self-Assessment Radar Tool — dimensional 25-element assessment</t>
        </is>
      </c>
    </row>
    <row r="30">
      <c r="A30" t="inlineStr">
        <is>
          <t xml:space="preserve">• Field Examples Index (separate docx): 107-example reference</t>
        </is>
      </c>
    </row>
    <row r="33">
      <c r="A33" s="3" t="inlineStr">
        <is>
          <t>Navigation</t>
        </is>
      </c>
    </row>
    <row r="34">
      <c r="A34" s="49" t="inlineStr">
        <is>
          <t>→ 1A Three Questions</t>
        </is>
      </c>
      <c r="B34" s="4" t="inlineStr">
        <is>
          <t>Module 1A — Score the three foundational questions</t>
        </is>
      </c>
    </row>
    <row r="35">
      <c r="A35" s="49" t="inlineStr">
        <is>
          <t>→ 1B Phase Assessment</t>
        </is>
      </c>
      <c r="B35" s="4" t="inlineStr">
        <is>
          <t>Module 1B — Assess phase placement</t>
        </is>
      </c>
    </row>
    <row r="36">
      <c r="A36" s="49" t="inlineStr">
        <is>
          <t>→ 1C Heroics</t>
        </is>
      </c>
      <c r="B36" s="4" t="inlineStr">
        <is>
          <t>Module 1C — Inventory heroics dependencies</t>
        </is>
      </c>
    </row>
    <row r="37">
      <c r="A37" s="49" t="inlineStr">
        <is>
          <t>→ 2A GSOT</t>
        </is>
      </c>
      <c r="B37" s="4" t="inlineStr">
        <is>
          <t>Module 2A — Build Goals, Strategies, Objectives, Tactics</t>
        </is>
      </c>
    </row>
    <row r="38">
      <c r="A38" s="49" t="inlineStr">
        <is>
          <t>→ 2B Risk Tolerance</t>
        </is>
      </c>
      <c r="B38" s="4" t="inlineStr">
        <is>
          <t>Module 2B — Document risk tolerance statement</t>
        </is>
      </c>
    </row>
    <row r="39">
      <c r="A39" s="49" t="inlineStr">
        <is>
          <t>→ 3A Five-Lens</t>
        </is>
      </c>
      <c r="B39" s="4" t="inlineStr">
        <is>
          <t>Module 3A — Apply the five-lens test</t>
        </is>
      </c>
    </row>
    <row r="40">
      <c r="A40" s="49" t="inlineStr">
        <is>
          <t>→ 3C Asset Register</t>
        </is>
      </c>
      <c r="B40" s="4" t="inlineStr">
        <is>
          <t>Module 3C — Master asset register</t>
        </is>
      </c>
    </row>
    <row r="41">
      <c r="A41" s="49" t="inlineStr">
        <is>
          <t>→ 4A Hierarchy Tests</t>
        </is>
      </c>
      <c r="B41" s="4" t="inlineStr">
        <is>
          <t>Module 4A — Hierarchy design tests</t>
        </is>
      </c>
    </row>
    <row r="42">
      <c r="A42" s="49" t="inlineStr">
        <is>
          <t>→ 4B Asset Strategies</t>
        </is>
      </c>
      <c r="B42" s="4" t="inlineStr">
        <is>
          <t>Module 4B — Strategy by asset class</t>
        </is>
      </c>
    </row>
    <row r="43">
      <c r="A43" s="49" t="inlineStr">
        <is>
          <t>→ 5A Rating Anchors</t>
        </is>
      </c>
      <c r="B43" s="4" t="inlineStr">
        <is>
          <t>Module 5A — Anchored 1-5 rating scale</t>
        </is>
      </c>
    </row>
    <row r="44">
      <c r="A44" s="49" t="inlineStr">
        <is>
          <t>→ 5B Method by Tier</t>
        </is>
      </c>
      <c r="B44" s="4" t="inlineStr">
        <is>
          <t>Module 5B — Method matrix by criticality</t>
        </is>
      </c>
    </row>
    <row r="45">
      <c r="A45" s="49" t="inlineStr">
        <is>
          <t>→ 6A Criticality</t>
        </is>
      </c>
      <c r="B45" s="4" t="inlineStr">
        <is>
          <t>Module 6A — Criticality scoring</t>
        </is>
      </c>
    </row>
    <row r="46">
      <c r="A46" s="49" t="inlineStr">
        <is>
          <t>→ 6B Risk Matrix</t>
        </is>
      </c>
      <c r="B46" s="4" t="inlineStr">
        <is>
          <t>Module 6B — Risk matrix and per-asset risk</t>
        </is>
      </c>
    </row>
    <row r="47">
      <c r="A47" s="49" t="inlineStr">
        <is>
          <t>→ 6D Risk Acceptance</t>
        </is>
      </c>
      <c r="B47" s="4" t="inlineStr">
        <is>
          <t>Module 6D — Risk acceptance log</t>
        </is>
      </c>
    </row>
    <row r="48">
      <c r="A48" s="49" t="inlineStr">
        <is>
          <t>→ 7A Deficiency-Need</t>
        </is>
      </c>
      <c r="B48" s="4" t="inlineStr">
        <is>
          <t>Module 7A — Deficiency-to-need translation</t>
        </is>
      </c>
    </row>
    <row r="49">
      <c r="A49" s="49" t="inlineStr">
        <is>
          <t>→ 7B Backlog Segmentation</t>
        </is>
      </c>
      <c r="B49" s="4" t="inlineStr">
        <is>
          <t>Module 7B — Backlog segmentation</t>
        </is>
      </c>
    </row>
    <row r="50">
      <c r="A50" s="49" t="inlineStr">
        <is>
          <t>→ 7C DMB FCI Tracker</t>
        </is>
      </c>
      <c r="B50" s="4" t="inlineStr">
        <is>
          <t>Module 7C — DMB / FCI tracker</t>
        </is>
      </c>
    </row>
    <row r="51">
      <c r="A51" s="49" t="inlineStr">
        <is>
          <t>→ 7D Capital Cases</t>
        </is>
      </c>
      <c r="B51" s="4" t="inlineStr">
        <is>
          <t>Module 7D — Capital case justifications</t>
        </is>
      </c>
    </row>
    <row r="52">
      <c r="A52" s="49" t="inlineStr">
        <is>
          <t>→ 8A Governance Routines</t>
        </is>
      </c>
      <c r="B52" s="4" t="inlineStr">
        <is>
          <t>Module 8A — Governance routines</t>
        </is>
      </c>
    </row>
    <row r="53">
      <c r="A53" s="49" t="inlineStr">
        <is>
          <t>→ 8B Audit Schedule</t>
        </is>
      </c>
      <c r="B53" s="4" t="inlineStr">
        <is>
          <t>Module 8B — Audit schedule</t>
        </is>
      </c>
    </row>
    <row r="54">
      <c r="A54" s="49" t="inlineStr">
        <is>
          <t>→ 8C Trajectory</t>
        </is>
      </c>
      <c r="B54" s="4" t="inlineStr">
        <is>
          <t>Module 8C — Multi-year trajectory</t>
        </is>
      </c>
    </row>
    <row r="55">
      <c r="A55" s="49" t="inlineStr">
        <is>
          <t>→ 8D Succession</t>
        </is>
      </c>
      <c r="B55" s="4" t="inlineStr">
        <is>
          <t>Module 8D — Succession planning</t>
        </is>
      </c>
    </row>
    <row r="56">
      <c r="A56" s="49" t="inlineStr">
        <is>
          <t>→ Implementation Tracker</t>
        </is>
      </c>
      <c r="B56" s="4" t="inlineStr">
        <is>
          <t>Single-page progress board</t>
        </is>
      </c>
    </row>
    <row r="57">
      <c r="A57" s="49" t="inlineStr">
        <is>
          <t>→ Dashboard</t>
        </is>
      </c>
      <c r="B57" s="4" t="inlineStr">
        <is>
          <t>At-a-glance program metrics drawn from all other tabs</t>
        </is>
      </c>
    </row>
    <row r="58">
      <c r="A58" s="65" t="inlineStr">
        <is>
          <t>→ Annual Refresh</t>
        </is>
      </c>
      <c r="B58" s="4" t="inlineStr">
        <is>
          <t>Year-over-year snapshot capture for trend reporting</t>
        </is>
      </c>
    </row>
    <row r="59">
      <c r="A59" s="65" t="inlineStr">
        <is>
          <t>→ 1D Radar Diagram</t>
        </is>
      </c>
      <c r="B59" s="80" t="inlineStr">
        <is>
          <t>Visual radar chart with reading guide</t>
        </is>
      </c>
    </row>
  </sheetData>
  <mergeCells count="1">
    <mergeCell ref="A5:B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 xmlns:r="http://schemas.openxmlformats.org/officeDocument/2006/relationships" ref="A38" r:id="rId5"/>
    <hyperlink xmlns:r="http://schemas.openxmlformats.org/officeDocument/2006/relationships" ref="A39" r:id="rId6"/>
    <hyperlink xmlns:r="http://schemas.openxmlformats.org/officeDocument/2006/relationships" ref="A40" r:id="rId7"/>
    <hyperlink xmlns:r="http://schemas.openxmlformats.org/officeDocument/2006/relationships" ref="A41" r:id="rId8"/>
    <hyperlink xmlns:r="http://schemas.openxmlformats.org/officeDocument/2006/relationships" ref="A42" r:id="rId9"/>
    <hyperlink xmlns:r="http://schemas.openxmlformats.org/officeDocument/2006/relationships" ref="A43" r:id="rId10"/>
    <hyperlink xmlns:r="http://schemas.openxmlformats.org/officeDocument/2006/relationships" ref="A44" r:id="rId11"/>
    <hyperlink xmlns:r="http://schemas.openxmlformats.org/officeDocument/2006/relationships" ref="A45" r:id="rId12"/>
    <hyperlink xmlns:r="http://schemas.openxmlformats.org/officeDocument/2006/relationships" ref="A46" r:id="rId13"/>
    <hyperlink xmlns:r="http://schemas.openxmlformats.org/officeDocument/2006/relationships" ref="A47" r:id="rId14"/>
    <hyperlink xmlns:r="http://schemas.openxmlformats.org/officeDocument/2006/relationships" ref="A48" r:id="rId15"/>
    <hyperlink xmlns:r="http://schemas.openxmlformats.org/officeDocument/2006/relationships" ref="A49" r:id="rId16"/>
    <hyperlink xmlns:r="http://schemas.openxmlformats.org/officeDocument/2006/relationships" ref="A50" r:id="rId17"/>
    <hyperlink xmlns:r="http://schemas.openxmlformats.org/officeDocument/2006/relationships" ref="A51" r:id="rId18"/>
    <hyperlink xmlns:r="http://schemas.openxmlformats.org/officeDocument/2006/relationships" ref="A52" r:id="rId19"/>
    <hyperlink xmlns:r="http://schemas.openxmlformats.org/officeDocument/2006/relationships" ref="A53" r:id="rId20"/>
    <hyperlink xmlns:r="http://schemas.openxmlformats.org/officeDocument/2006/relationships" ref="A54" r:id="rId21"/>
    <hyperlink xmlns:r="http://schemas.openxmlformats.org/officeDocument/2006/relationships" ref="A55" r:id="rId22"/>
    <hyperlink xmlns:r="http://schemas.openxmlformats.org/officeDocument/2006/relationships" ref="A56" r:id="rId23"/>
    <hyperlink xmlns:r="http://schemas.openxmlformats.org/officeDocument/2006/relationships" ref="A57" r:id="rId24"/>
    <hyperlink xmlns:r="http://schemas.openxmlformats.org/officeDocument/2006/relationships" ref="A58" r:id="rId25"/>
    <hyperlink xmlns:r="http://schemas.openxmlformats.org/officeDocument/2006/relationships" ref="A59" r:id="rId26"/>
  </hyperlinks>
  <printOptions horizontalCentered="1"/>
  <pageMargins left="0.5" right="0.5" top="0.5" bottom="0.5" header="0.5" footer="0.5"/>
  <pageSetup orientation="landscape" paperSize="1" fitToHeight="0" fitToWidth="1"/>
</worksheet>
</file>

<file path=xl/worksheets/sheet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22" customWidth="1" min="1" max="1"/>
    <col width="22" customWidth="1" min="2" max="2"/>
    <col width="22" customWidth="1" min="3" max="3"/>
    <col width="22" customWidth="1" min="4" max="4"/>
    <col width="22" customWidth="1" min="5" max="5"/>
    <col width="40" customWidth="1" min="6" max="6"/>
    <col width="40" customWidth="1" min="7" max="7"/>
  </cols>
  <sheetData>
    <row r="1" ht="35" customHeight="1">
      <c r="A1" s="50" t="inlineStr">
        <is>
          <t>Program Dashboard</t>
        </is>
      </c>
    </row>
    <row r="2">
      <c r="A2" s="16" t="inlineStr">
        <is>
          <t>At-a-glance view of the program's current state, drawn from the other tabs.</t>
        </is>
      </c>
    </row>
    <row r="4">
      <c r="A4" s="3" t="inlineStr">
        <is>
          <t>Maturity</t>
        </is>
      </c>
      <c r="F4" s="3" t="inlineStr">
        <is>
          <t>What this section means</t>
        </is>
      </c>
    </row>
    <row r="5">
      <c r="A5" s="51" t="inlineStr">
        <is>
          <t>Q1: Inventory Tier</t>
        </is>
      </c>
      <c r="B5" s="51" t="inlineStr">
        <is>
          <t>Q2: Analytical Tier</t>
        </is>
      </c>
      <c r="C5" s="51" t="inlineStr">
        <is>
          <t>Q3: Action Tier</t>
        </is>
      </c>
      <c r="F5" s="66" t="inlineStr">
        <is>
          <t>Maturity Tiers</t>
        </is>
      </c>
    </row>
    <row r="6" ht="80" customHeight="1">
      <c r="A6" s="52">
        <f>'1A Three Questions'!B25</f>
        <v/>
      </c>
      <c r="B6" s="52">
        <f>'1A Three Questions'!B26</f>
        <v/>
      </c>
      <c r="C6" s="52">
        <f>'1A Three Questions'!B27</f>
        <v/>
      </c>
      <c r="F6" s="67" t="inlineStr">
        <is>
          <t>Each tier is the program's composite score on one of the three foundational questions. Tier names are textbook Chapter 4: Tier 1 Asset Identification and Organization; Tier 2 Work Control; Tier 3 Work Optimization; Tier 4 Proactive; Tier 5 Cognitive / Strategic. Tier 5 = Institutional, sustained-over-decades practice. The lowest of the three tiers is the gap that limits the rest of the practice.</t>
        </is>
      </c>
    </row>
    <row r="8">
      <c r="A8" s="3" t="inlineStr">
        <is>
          <t>Risk Profile</t>
        </is>
      </c>
      <c r="F8" s="66" t="inlineStr">
        <is>
          <t>Risk Profile</t>
        </is>
      </c>
    </row>
    <row r="9" ht="80" customHeight="1">
      <c r="A9" s="51" t="inlineStr">
        <is>
          <t>Tier A Assets (Criticality)</t>
        </is>
      </c>
      <c r="B9" s="51" t="inlineStr">
        <is>
          <t>Tier B Assets (Criticality)</t>
        </is>
      </c>
      <c r="C9" s="51" t="inlineStr">
        <is>
          <t>Risk Entries (5)</t>
        </is>
      </c>
      <c r="D9" s="51" t="inlineStr">
        <is>
          <t>Risk Entries (4)</t>
        </is>
      </c>
      <c r="F9" s="67" t="inlineStr">
        <is>
          <t>Tier A and B asset counts come from Criticality Scoring; risk tier 4 and 5 entries come from the Risk Matrix. Together these are the assets the program must manage most carefully — usually a small share of total assets but accounting for most of the program's protective effort.</t>
        </is>
      </c>
    </row>
    <row r="10">
      <c r="A10" s="53">
        <f>COUNTIF('6A Criticality'!I:I,"A")</f>
        <v/>
      </c>
      <c r="B10" s="52">
        <f>COUNTIF('6A Criticality'!I:I,"B")</f>
        <v/>
      </c>
      <c r="C10" s="53">
        <f>COUNTIF('6B Risk Matrix'!D5:D104,5)</f>
        <v/>
      </c>
      <c r="D10" s="52">
        <f>COUNTIF('6B Risk Matrix'!D5:D104,4)</f>
        <v/>
      </c>
    </row>
    <row r="12">
      <c r="A12" s="3" t="inlineStr">
        <is>
          <t>Backlog and Deferred Maintenance</t>
        </is>
      </c>
      <c r="F12" s="66" t="inlineStr">
        <is>
          <t>Backlog and DMB</t>
        </is>
      </c>
    </row>
    <row r="13" ht="80" customHeight="1">
      <c r="A13" s="51" t="inlineStr">
        <is>
          <t>Total Backlog ($)</t>
        </is>
      </c>
      <c r="B13" s="51" t="inlineStr">
        <is>
          <t>Tier A Backlog ($)</t>
        </is>
      </c>
      <c r="C13" s="51" t="inlineStr">
        <is>
          <t>DMB ($)</t>
        </is>
      </c>
      <c r="D13" s="51" t="inlineStr">
        <is>
          <t>FCI</t>
        </is>
      </c>
      <c r="F13" s="67" t="inlineStr">
        <is>
          <t>Total backlog is the queue of identified work; deferred maintenance backlog (DMB) is the subset explicitly chosen not to be funded. Facility Condition Index (FCI = DMB / CRV): &lt;5% indicates good stewardship, 5-10% fair, 10-30% poor, &gt;30% serious renewal trouble.</t>
        </is>
      </c>
    </row>
    <row r="14">
      <c r="A14" s="54">
        <f>'7B Backlog Segmentation'!E9</f>
        <v/>
      </c>
      <c r="B14" s="55">
        <f>'7B Backlog Segmentation'!B9</f>
        <v/>
      </c>
      <c r="C14" s="54">
        <f>'7C DMB FCI Tracker'!E5</f>
        <v/>
      </c>
      <c r="D14" s="56">
        <f>'7C DMB FCI Tracker'!G5</f>
        <v/>
      </c>
    </row>
    <row r="16">
      <c r="A16" s="3" t="inlineStr">
        <is>
          <t>Implementation Progress</t>
        </is>
      </c>
      <c r="F16" s="66" t="inlineStr">
        <is>
          <t>Implementation Progress</t>
        </is>
      </c>
    </row>
    <row r="17" ht="80" customHeight="1">
      <c r="A17" s="51" t="inlineStr">
        <is>
          <t>Overall % Complete</t>
        </is>
      </c>
      <c r="B17" s="51" t="inlineStr">
        <is>
          <t>Modules Complete</t>
        </is>
      </c>
      <c r="C17" s="51" t="inlineStr">
        <is>
          <t>Modules in Progress</t>
        </is>
      </c>
      <c r="D17" s="51" t="inlineStr">
        <is>
          <t>Modules Not Started</t>
        </is>
      </c>
      <c r="F17" s="67" t="inlineStr">
        <is>
          <t>Eight modules in the workbook produce the practice's foundational artifacts. Most programs cycle through Modules 1-3 in the first 12 months, 4-7 over years 2-3, and continuously revisit Module 8 thereafter.</t>
        </is>
      </c>
    </row>
    <row r="18">
      <c r="A18" s="57">
        <f>'Implementation Tracker'!D14</f>
        <v/>
      </c>
      <c r="B18" s="52">
        <f>COUNTIF('Implementation Tracker'!C5:C12,"Complete")</f>
        <v/>
      </c>
      <c r="C18" s="52">
        <f>COUNTIF('Implementation Tracker'!C5:C12,"In Progress")</f>
        <v/>
      </c>
      <c r="D18" s="52">
        <f>COUNTIF('Implementation Tracker'!C5:C12,"Not Started")</f>
        <v/>
      </c>
    </row>
    <row r="20">
      <c r="A20" s="3" t="inlineStr">
        <is>
          <t>Capital Pipeline</t>
        </is>
      </c>
      <c r="F20" s="66" t="inlineStr">
        <is>
          <t>Capital Pipeline</t>
        </is>
      </c>
    </row>
    <row r="21" ht="80" customHeight="1">
      <c r="A21" s="51" t="inlineStr">
        <is>
          <t>Total Capital Cases</t>
        </is>
      </c>
      <c r="B21" s="51" t="inlineStr">
        <is>
          <t>Approved</t>
        </is>
      </c>
      <c r="C21" s="51" t="inlineStr">
        <is>
          <t>Deferred</t>
        </is>
      </c>
      <c r="D21" s="51" t="inlineStr">
        <is>
          <t>Total Approved Cost ($)</t>
        </is>
      </c>
      <c r="F21" s="67" t="inlineStr">
        <is>
          <t>Capital cases tracked in 7D — count and dollar value of approved versus deferred projects. Approved-cost trend over time is a primary input to the multi-year capital trajectory model in 8C.</t>
        </is>
      </c>
    </row>
    <row r="22">
      <c r="A22" s="58">
        <f>COUNTA('7D Capital Cases'!A5:A44)-COUNTBLANK('7D Capital Cases'!A5:A44)</f>
        <v/>
      </c>
      <c r="B22" s="59">
        <f>COUNTIF('7D Capital Cases'!M5:M44,"Approved")</f>
        <v/>
      </c>
      <c r="C22" s="60">
        <f>COUNTIF('7D Capital Cases'!M5:M44,"Deferred")</f>
        <v/>
      </c>
      <c r="D22" s="54">
        <f>SUMIF('7D Capital Cases'!M5:M44,"Approved",'7D Capital Cases'!C5:C44)</f>
        <v/>
      </c>
    </row>
    <row r="24">
      <c r="A24" s="3" t="inlineStr">
        <is>
          <t>Notes</t>
        </is>
      </c>
    </row>
    <row r="25" ht="40" customHeight="1">
      <c r="A25" s="17" t="inlineStr">
        <is>
          <t>All values pulled live from other tabs. Empty values mean the source tab has not yet been filled in. Refresh by populating the source tabs; the dashboard updates automatically.</t>
        </is>
      </c>
    </row>
  </sheetData>
  <mergeCells count="6">
    <mergeCell ref="F21:G21"/>
    <mergeCell ref="A25:G25"/>
    <mergeCell ref="F6:G6"/>
    <mergeCell ref="F13:G13"/>
    <mergeCell ref="F17:G17"/>
    <mergeCell ref="F9:G9"/>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O28"/>
  <sheetViews>
    <sheetView workbookViewId="0">
      <selection activeCell="A1" sqref="A1"/>
    </sheetView>
  </sheetViews>
  <sheetFormatPr baseColWidth="8" defaultRowHeight="15"/>
  <cols>
    <col width="14" customWidth="1" min="1" max="1"/>
    <col width="8" customWidth="1" min="2" max="2"/>
    <col width="10" customWidth="1" min="3" max="3"/>
    <col width="10" customWidth="1" min="4" max="4"/>
    <col width="10" customWidth="1" min="5" max="5"/>
    <col width="12" customWidth="1" min="6" max="6"/>
    <col width="12" customWidth="1" min="7" max="7"/>
    <col width="10" customWidth="1" min="8" max="8"/>
    <col width="10" customWidth="1" min="9" max="9"/>
    <col width="16" customWidth="1" min="10" max="10"/>
    <col width="16" customWidth="1" min="11" max="11"/>
    <col width="16" customWidth="1" min="12" max="12"/>
    <col width="10" customWidth="1" min="13" max="13"/>
    <col width="12" customWidth="1" min="14" max="14"/>
    <col width="30" customWidth="1" min="15" max="15"/>
  </cols>
  <sheetData>
    <row r="1" ht="30" customHeight="1">
      <c r="A1" s="1" t="inlineStr">
        <is>
          <t>Annual Refresh — Year-Over-Year Snapshots</t>
        </is>
      </c>
    </row>
    <row r="2">
      <c r="A2" s="16" t="inlineStr">
        <is>
          <t>Capture a snapshot each year. Manually copy current dashboard values into a new row to preserve the historical record.</t>
        </is>
      </c>
    </row>
    <row r="4" ht="36" customHeight="1">
      <c r="A4" s="10" t="inlineStr">
        <is>
          <t>Snapshot Date</t>
        </is>
      </c>
      <c r="B4" s="10" t="inlineStr">
        <is>
          <t>Year</t>
        </is>
      </c>
      <c r="C4" s="10" t="inlineStr">
        <is>
          <t>Q1 Tier</t>
        </is>
      </c>
      <c r="D4" s="10" t="inlineStr">
        <is>
          <t>Q2 Tier</t>
        </is>
      </c>
      <c r="E4" s="10" t="inlineStr">
        <is>
          <t>Q3 Tier</t>
        </is>
      </c>
      <c r="F4" s="10" t="inlineStr">
        <is>
          <t>Tier A Assets</t>
        </is>
      </c>
      <c r="G4" s="10" t="inlineStr">
        <is>
          <t>Tier B Assets</t>
        </is>
      </c>
      <c r="H4" s="10" t="inlineStr">
        <is>
          <t>Risk T5</t>
        </is>
      </c>
      <c r="I4" s="10" t="inlineStr">
        <is>
          <t>Risk T4</t>
        </is>
      </c>
      <c r="J4" s="10" t="inlineStr">
        <is>
          <t>Total Backlog ($)</t>
        </is>
      </c>
      <c r="K4" s="10" t="inlineStr">
        <is>
          <t>Tier A Backlog ($)</t>
        </is>
      </c>
      <c r="L4" s="10" t="inlineStr">
        <is>
          <t>DMB ($)</t>
        </is>
      </c>
      <c r="M4" s="10" t="inlineStr">
        <is>
          <t>FCI</t>
        </is>
      </c>
      <c r="N4" s="10" t="inlineStr">
        <is>
          <t>% Complete</t>
        </is>
      </c>
      <c r="O4" s="10" t="inlineStr">
        <is>
          <t>Notes</t>
        </is>
      </c>
    </row>
    <row r="5">
      <c r="A5" s="68" t="inlineStr">
        <is>
          <t>Live (today)</t>
        </is>
      </c>
      <c r="B5" s="69">
        <f>YEAR(TODAY())</f>
        <v/>
      </c>
      <c r="C5" s="70">
        <f>Dashboard!A6</f>
        <v/>
      </c>
      <c r="D5" s="70">
        <f>Dashboard!B6</f>
        <v/>
      </c>
      <c r="E5" s="70">
        <f>Dashboard!C6</f>
        <v/>
      </c>
      <c r="F5" s="70">
        <f>Dashboard!A10</f>
        <v/>
      </c>
      <c r="G5" s="70">
        <f>Dashboard!B10</f>
        <v/>
      </c>
      <c r="H5" s="70">
        <f>Dashboard!C10</f>
        <v/>
      </c>
      <c r="I5" s="70">
        <f>Dashboard!D10</f>
        <v/>
      </c>
      <c r="J5" s="71">
        <f>Dashboard!A14</f>
        <v/>
      </c>
      <c r="K5" s="71">
        <f>Dashboard!B14</f>
        <v/>
      </c>
      <c r="L5" s="71">
        <f>Dashboard!C14</f>
        <v/>
      </c>
      <c r="M5" s="72">
        <f>Dashboard!D14</f>
        <v/>
      </c>
      <c r="N5" s="73">
        <f>Dashboard!A18</f>
        <v/>
      </c>
    </row>
    <row r="7">
      <c r="A7" s="3" t="inlineStr">
        <is>
          <t>Historical Snapshots (copy values from row 5 each year, paste-special as values)</t>
        </is>
      </c>
    </row>
    <row r="8">
      <c r="A8" s="74" t="n"/>
      <c r="B8" s="13" t="n"/>
      <c r="C8" s="13" t="n"/>
      <c r="D8" s="13" t="n"/>
      <c r="E8" s="13" t="n"/>
      <c r="F8" s="13" t="n"/>
      <c r="G8" s="13" t="n"/>
      <c r="H8" s="13" t="n"/>
      <c r="I8" s="13" t="n"/>
      <c r="J8" s="39" t="n"/>
      <c r="K8" s="39" t="n"/>
      <c r="L8" s="39" t="n"/>
      <c r="M8" s="75" t="n"/>
      <c r="N8" s="24" t="n"/>
      <c r="O8" s="13" t="n"/>
    </row>
    <row r="9">
      <c r="A9" s="74" t="n"/>
      <c r="B9" s="13" t="n"/>
      <c r="C9" s="13" t="n"/>
      <c r="D9" s="13" t="n"/>
      <c r="E9" s="13" t="n"/>
      <c r="F9" s="13" t="n"/>
      <c r="G9" s="13" t="n"/>
      <c r="H9" s="13" t="n"/>
      <c r="I9" s="13" t="n"/>
      <c r="J9" s="39" t="n"/>
      <c r="K9" s="39" t="n"/>
      <c r="L9" s="39" t="n"/>
      <c r="M9" s="75" t="n"/>
      <c r="N9" s="24" t="n"/>
      <c r="O9" s="13" t="n"/>
    </row>
    <row r="10">
      <c r="A10" s="74" t="n"/>
      <c r="B10" s="13" t="n"/>
      <c r="C10" s="13" t="n"/>
      <c r="D10" s="13" t="n"/>
      <c r="E10" s="13" t="n"/>
      <c r="F10" s="13" t="n"/>
      <c r="G10" s="13" t="n"/>
      <c r="H10" s="13" t="n"/>
      <c r="I10" s="13" t="n"/>
      <c r="J10" s="39" t="n"/>
      <c r="K10" s="39" t="n"/>
      <c r="L10" s="39" t="n"/>
      <c r="M10" s="75" t="n"/>
      <c r="N10" s="24" t="n"/>
      <c r="O10" s="13" t="n"/>
    </row>
    <row r="11">
      <c r="A11" s="74" t="n"/>
      <c r="B11" s="13" t="n"/>
      <c r="C11" s="13" t="n"/>
      <c r="D11" s="13" t="n"/>
      <c r="E11" s="13" t="n"/>
      <c r="F11" s="13" t="n"/>
      <c r="G11" s="13" t="n"/>
      <c r="H11" s="13" t="n"/>
      <c r="I11" s="13" t="n"/>
      <c r="J11" s="39" t="n"/>
      <c r="K11" s="39" t="n"/>
      <c r="L11" s="39" t="n"/>
      <c r="M11" s="75" t="n"/>
      <c r="N11" s="24" t="n"/>
      <c r="O11" s="13" t="n"/>
    </row>
    <row r="12">
      <c r="A12" s="74" t="n"/>
      <c r="B12" s="13" t="n"/>
      <c r="C12" s="13" t="n"/>
      <c r="D12" s="13" t="n"/>
      <c r="E12" s="13" t="n"/>
      <c r="F12" s="13" t="n"/>
      <c r="G12" s="13" t="n"/>
      <c r="H12" s="13" t="n"/>
      <c r="I12" s="13" t="n"/>
      <c r="J12" s="39" t="n"/>
      <c r="K12" s="39" t="n"/>
      <c r="L12" s="39" t="n"/>
      <c r="M12" s="75" t="n"/>
      <c r="N12" s="24" t="n"/>
      <c r="O12" s="13" t="n"/>
    </row>
    <row r="13">
      <c r="A13" s="74" t="n"/>
      <c r="B13" s="13" t="n"/>
      <c r="C13" s="13" t="n"/>
      <c r="D13" s="13" t="n"/>
      <c r="E13" s="13" t="n"/>
      <c r="F13" s="13" t="n"/>
      <c r="G13" s="13" t="n"/>
      <c r="H13" s="13" t="n"/>
      <c r="I13" s="13" t="n"/>
      <c r="J13" s="39" t="n"/>
      <c r="K13" s="39" t="n"/>
      <c r="L13" s="39" t="n"/>
      <c r="M13" s="75" t="n"/>
      <c r="N13" s="24" t="n"/>
      <c r="O13" s="13" t="n"/>
    </row>
    <row r="14">
      <c r="A14" s="74" t="n"/>
      <c r="B14" s="13" t="n"/>
      <c r="C14" s="13" t="n"/>
      <c r="D14" s="13" t="n"/>
      <c r="E14" s="13" t="n"/>
      <c r="F14" s="13" t="n"/>
      <c r="G14" s="13" t="n"/>
      <c r="H14" s="13" t="n"/>
      <c r="I14" s="13" t="n"/>
      <c r="J14" s="39" t="n"/>
      <c r="K14" s="39" t="n"/>
      <c r="L14" s="39" t="n"/>
      <c r="M14" s="75" t="n"/>
      <c r="N14" s="24" t="n"/>
      <c r="O14" s="13" t="n"/>
    </row>
    <row r="15">
      <c r="A15" s="74" t="n"/>
      <c r="B15" s="13" t="n"/>
      <c r="C15" s="13" t="n"/>
      <c r="D15" s="13" t="n"/>
      <c r="E15" s="13" t="n"/>
      <c r="F15" s="13" t="n"/>
      <c r="G15" s="13" t="n"/>
      <c r="H15" s="13" t="n"/>
      <c r="I15" s="13" t="n"/>
      <c r="J15" s="39" t="n"/>
      <c r="K15" s="39" t="n"/>
      <c r="L15" s="39" t="n"/>
      <c r="M15" s="75" t="n"/>
      <c r="N15" s="24" t="n"/>
      <c r="O15" s="13" t="n"/>
    </row>
    <row r="16">
      <c r="A16" s="74" t="n"/>
      <c r="B16" s="13" t="n"/>
      <c r="C16" s="13" t="n"/>
      <c r="D16" s="13" t="n"/>
      <c r="E16" s="13" t="n"/>
      <c r="F16" s="13" t="n"/>
      <c r="G16" s="13" t="n"/>
      <c r="H16" s="13" t="n"/>
      <c r="I16" s="13" t="n"/>
      <c r="J16" s="39" t="n"/>
      <c r="K16" s="39" t="n"/>
      <c r="L16" s="39" t="n"/>
      <c r="M16" s="75" t="n"/>
      <c r="N16" s="24" t="n"/>
      <c r="O16" s="13" t="n"/>
    </row>
    <row r="17">
      <c r="A17" s="74" t="n"/>
      <c r="B17" s="13" t="n"/>
      <c r="C17" s="13" t="n"/>
      <c r="D17" s="13" t="n"/>
      <c r="E17" s="13" t="n"/>
      <c r="F17" s="13" t="n"/>
      <c r="G17" s="13" t="n"/>
      <c r="H17" s="13" t="n"/>
      <c r="I17" s="13" t="n"/>
      <c r="J17" s="39" t="n"/>
      <c r="K17" s="39" t="n"/>
      <c r="L17" s="39" t="n"/>
      <c r="M17" s="75" t="n"/>
      <c r="N17" s="24" t="n"/>
      <c r="O17" s="13" t="n"/>
    </row>
    <row r="18">
      <c r="A18" s="74" t="n"/>
      <c r="B18" s="13" t="n"/>
      <c r="C18" s="13" t="n"/>
      <c r="D18" s="13" t="n"/>
      <c r="E18" s="13" t="n"/>
      <c r="F18" s="13" t="n"/>
      <c r="G18" s="13" t="n"/>
      <c r="H18" s="13" t="n"/>
      <c r="I18" s="13" t="n"/>
      <c r="J18" s="39" t="n"/>
      <c r="K18" s="39" t="n"/>
      <c r="L18" s="39" t="n"/>
      <c r="M18" s="75" t="n"/>
      <c r="N18" s="24" t="n"/>
      <c r="O18" s="13" t="n"/>
    </row>
    <row r="19">
      <c r="A19" s="74" t="n"/>
      <c r="B19" s="13" t="n"/>
      <c r="C19" s="13" t="n"/>
      <c r="D19" s="13" t="n"/>
      <c r="E19" s="13" t="n"/>
      <c r="F19" s="13" t="n"/>
      <c r="G19" s="13" t="n"/>
      <c r="H19" s="13" t="n"/>
      <c r="I19" s="13" t="n"/>
      <c r="J19" s="39" t="n"/>
      <c r="K19" s="39" t="n"/>
      <c r="L19" s="39" t="n"/>
      <c r="M19" s="75" t="n"/>
      <c r="N19" s="24" t="n"/>
      <c r="O19" s="13" t="n"/>
    </row>
    <row r="20">
      <c r="A20" s="74" t="n"/>
      <c r="B20" s="13" t="n"/>
      <c r="C20" s="13" t="n"/>
      <c r="D20" s="13" t="n"/>
      <c r="E20" s="13" t="n"/>
      <c r="F20" s="13" t="n"/>
      <c r="G20" s="13" t="n"/>
      <c r="H20" s="13" t="n"/>
      <c r="I20" s="13" t="n"/>
      <c r="J20" s="39" t="n"/>
      <c r="K20" s="39" t="n"/>
      <c r="L20" s="39" t="n"/>
      <c r="M20" s="75" t="n"/>
      <c r="N20" s="24" t="n"/>
      <c r="O20" s="13" t="n"/>
    </row>
    <row r="21">
      <c r="A21" s="74" t="n"/>
      <c r="B21" s="13" t="n"/>
      <c r="C21" s="13" t="n"/>
      <c r="D21" s="13" t="n"/>
      <c r="E21" s="13" t="n"/>
      <c r="F21" s="13" t="n"/>
      <c r="G21" s="13" t="n"/>
      <c r="H21" s="13" t="n"/>
      <c r="I21" s="13" t="n"/>
      <c r="J21" s="39" t="n"/>
      <c r="K21" s="39" t="n"/>
      <c r="L21" s="39" t="n"/>
      <c r="M21" s="75" t="n"/>
      <c r="N21" s="24" t="n"/>
      <c r="O21" s="13" t="n"/>
    </row>
    <row r="22">
      <c r="A22" s="74" t="n"/>
      <c r="B22" s="13" t="n"/>
      <c r="C22" s="13" t="n"/>
      <c r="D22" s="13" t="n"/>
      <c r="E22" s="13" t="n"/>
      <c r="F22" s="13" t="n"/>
      <c r="G22" s="13" t="n"/>
      <c r="H22" s="13" t="n"/>
      <c r="I22" s="13" t="n"/>
      <c r="J22" s="39" t="n"/>
      <c r="K22" s="39" t="n"/>
      <c r="L22" s="39" t="n"/>
      <c r="M22" s="75" t="n"/>
      <c r="N22" s="24" t="n"/>
      <c r="O22" s="13" t="n"/>
    </row>
    <row r="24">
      <c r="A24" s="3" t="inlineStr">
        <is>
          <t>How to use Annual Refresh</t>
        </is>
      </c>
    </row>
    <row r="25" ht="30" customHeight="1">
      <c r="A25" s="4" t="inlineStr">
        <is>
          <t>• Each year, when the program completes its annual self-assessment, copy row 5 (live values from Dashboard) and paste-special as values into the next available historical row.</t>
        </is>
      </c>
    </row>
    <row r="26" ht="30" customHeight="1">
      <c r="A26" s="4" t="inlineStr">
        <is>
          <t>• Update the Snapshot Date (column A), confirm the Year (column B), and add Notes (column O) describing what changed in the program over the year.</t>
        </is>
      </c>
    </row>
    <row r="27" ht="30" customHeight="1">
      <c r="A27" s="4" t="inlineStr">
        <is>
          <t>• Year-over-year trend is one of the most legible artifacts for board and executive reporting. Show the trajectory of FCI, Tier A backlog, and overall % complete across years.</t>
        </is>
      </c>
    </row>
    <row r="28" ht="30" customHeight="1">
      <c r="A28" s="4" t="inlineStr">
        <is>
          <t>• Best done as part of an annual program review meeting; the snapshot becomes the standing minutes record of the program's maturity over time.</t>
        </is>
      </c>
    </row>
  </sheetData>
  <mergeCells count="6">
    <mergeCell ref="A7:O7"/>
    <mergeCell ref="A25:O25"/>
    <mergeCell ref="A26:O26"/>
    <mergeCell ref="A28:O28"/>
    <mergeCell ref="A2:N2"/>
    <mergeCell ref="A27:O27"/>
  </mergeCells>
  <printOptions horizontalCentered="1"/>
  <pageMargins left="0.5" right="0.5" top="0.5" bottom="0.5" header="0.5" footer="0.5"/>
  <pageSetup orientation="landscape" paperSize="1" fitToHeight="0" fitToWidth="1"/>
</worksheet>
</file>

<file path=xl/worksheets/sheet4.xml><?xml version="1.0" encoding="utf-8"?>
<worksheet xmlns="http://schemas.openxmlformats.org/spreadsheetml/2006/main">
  <sheetPr>
    <outlinePr summaryBelow="1" summaryRight="1"/>
    <pageSetUpPr fitToPage="1"/>
  </sheetPr>
  <dimension ref="A1:C27"/>
  <sheetViews>
    <sheetView workbookViewId="0">
      <selection activeCell="A1" sqref="A1"/>
    </sheetView>
  </sheetViews>
  <sheetFormatPr baseColWidth="8" defaultRowHeight="15"/>
  <cols>
    <col width="60" customWidth="1" min="1" max="1"/>
    <col width="18" customWidth="1" min="2" max="2"/>
    <col width="50" customWidth="1" min="3" max="3"/>
  </cols>
  <sheetData>
    <row r="1" ht="30" customHeight="1">
      <c r="A1" s="1" t="inlineStr">
        <is>
          <t>Module 1A — Three Foundational Questions Diagnostic</t>
        </is>
      </c>
    </row>
    <row r="2">
      <c r="A2" s="2" t="inlineStr">
        <is>
          <t>Score each capability 1-5. Composite tier per question = lowest-scoring capability.</t>
        </is>
      </c>
    </row>
    <row r="4">
      <c r="A4" s="10" t="inlineStr">
        <is>
          <t>Question / Capability</t>
        </is>
      </c>
      <c r="B4" s="10" t="inlineStr">
        <is>
          <t>Score (1-5)</t>
        </is>
      </c>
      <c r="C4" s="10" t="inlineStr">
        <is>
          <t>Notes</t>
        </is>
      </c>
    </row>
    <row r="5">
      <c r="A5" s="11" t="inlineStr">
        <is>
          <t>Question 1: What do we have, and how is it performing?</t>
        </is>
      </c>
    </row>
    <row r="6">
      <c r="A6" s="12" t="inlineStr">
        <is>
          <t>Asset register completeness against capital ledger</t>
        </is>
      </c>
      <c r="B6" s="13" t="n"/>
      <c r="C6" s="14" t="n"/>
    </row>
    <row r="7">
      <c r="A7" s="12" t="inlineStr">
        <is>
          <t>Documented inclusion criteria</t>
        </is>
      </c>
      <c r="B7" s="13" t="n"/>
      <c r="C7" s="14" t="n"/>
    </row>
    <row r="8">
      <c r="A8" s="12" t="inlineStr">
        <is>
          <t>Hierarchy organized to support decisions</t>
        </is>
      </c>
      <c r="B8" s="13" t="n"/>
      <c r="C8" s="14" t="n"/>
    </row>
    <row r="9">
      <c r="A9" s="12" t="inlineStr">
        <is>
          <t>Templates by asset class</t>
        </is>
      </c>
      <c r="B9" s="13" t="n"/>
      <c r="C9" s="14" t="n"/>
    </row>
    <row r="10">
      <c r="A10" s="12" t="inlineStr">
        <is>
          <t>Single source of truth designated</t>
        </is>
      </c>
      <c r="B10" s="13" t="n"/>
      <c r="C10" s="14" t="n"/>
    </row>
    <row r="11">
      <c r="A11" s="11" t="inlineStr">
        <is>
          <t>Question 2: What condition are our assets in, what could go wrong, and how much does it matter?</t>
        </is>
      </c>
    </row>
    <row r="12">
      <c r="A12" s="12" t="inlineStr">
        <is>
          <t>Condition assessed for critical assets</t>
        </is>
      </c>
      <c r="B12" s="13" t="n"/>
      <c r="C12" s="14" t="n"/>
    </row>
    <row r="13">
      <c r="A13" s="12" t="inlineStr">
        <is>
          <t>Anchored 1-5 rating scale used consistently</t>
        </is>
      </c>
      <c r="B13" s="13" t="n"/>
      <c r="C13" s="14" t="n"/>
    </row>
    <row r="14">
      <c r="A14" s="12" t="inlineStr">
        <is>
          <t>Likelihood estimates linked to failure modes</t>
        </is>
      </c>
      <c r="B14" s="13" t="n"/>
      <c r="C14" s="14" t="n"/>
    </row>
    <row r="15">
      <c r="A15" s="12" t="inlineStr">
        <is>
          <t>Criticality model documented and applied</t>
        </is>
      </c>
      <c r="B15" s="13" t="n"/>
      <c r="C15" s="14" t="n"/>
    </row>
    <row r="16">
      <c r="A16" s="12" t="inlineStr">
        <is>
          <t>Risk register maintained and governed</t>
        </is>
      </c>
      <c r="B16" s="13" t="n"/>
      <c r="C16" s="14" t="n"/>
    </row>
    <row r="17">
      <c r="A17" s="11" t="inlineStr">
        <is>
          <t>Question 3: What should we do, when, and with what investment?</t>
        </is>
      </c>
    </row>
    <row r="18">
      <c r="A18" s="12" t="inlineStr">
        <is>
          <t>Needs register separate from deficiency register</t>
        </is>
      </c>
      <c r="B18" s="13" t="n"/>
      <c r="C18" s="14" t="n"/>
    </row>
    <row r="19">
      <c r="A19" s="12" t="inlineStr">
        <is>
          <t>1-, 2-, 5-year work plans integrated</t>
        </is>
      </c>
      <c r="B19" s="13" t="n"/>
      <c r="C19" s="14" t="n"/>
    </row>
    <row r="20">
      <c r="A20" s="12" t="inlineStr">
        <is>
          <t>Deferred maintenance backlog tracked separately</t>
        </is>
      </c>
      <c r="B20" s="13" t="n"/>
      <c r="C20" s="14" t="n"/>
    </row>
    <row r="21">
      <c r="A21" s="12" t="inlineStr">
        <is>
          <t>Capital plan justified by risk reduction</t>
        </is>
      </c>
      <c r="B21" s="13" t="n"/>
      <c r="C21" s="14" t="n"/>
    </row>
    <row r="22">
      <c r="A22" s="12" t="inlineStr">
        <is>
          <t>Execution governance closes the loop</t>
        </is>
      </c>
      <c r="B22" s="13" t="n"/>
      <c r="C22" s="14" t="n"/>
    </row>
    <row r="23">
      <c r="A23" s="3" t="inlineStr">
        <is>
          <t>Composite Tier Per Question</t>
        </is>
      </c>
    </row>
    <row r="24">
      <c r="A24" s="10" t="inlineStr">
        <is>
          <t>Question</t>
        </is>
      </c>
      <c r="B24" s="10" t="inlineStr">
        <is>
          <t>Composite Tier (lowest)</t>
        </is>
      </c>
      <c r="C24" s="10" t="inlineStr">
        <is>
          <t>Interpretation</t>
        </is>
      </c>
    </row>
    <row r="25">
      <c r="A25" t="inlineStr">
        <is>
          <t>Question 1 (Inventory and Current State)</t>
        </is>
      </c>
      <c r="B25" s="15">
        <f>MIN(B6:B10)</f>
        <v/>
      </c>
      <c r="C25" s="16" t="inlineStr">
        <is>
          <t>(Lowest score sets the tier)</t>
        </is>
      </c>
    </row>
    <row r="26">
      <c r="A26" t="inlineStr">
        <is>
          <t>Question 2 (Analytical Insight)</t>
        </is>
      </c>
      <c r="B26" s="15">
        <f>MIN(B12:B16)</f>
        <v/>
      </c>
      <c r="C26" s="16" t="inlineStr">
        <is>
          <t>(Lowest score sets the tier)</t>
        </is>
      </c>
    </row>
    <row r="27">
      <c r="A27" t="inlineStr">
        <is>
          <t>Question 3 (Decision and Commitment)</t>
        </is>
      </c>
      <c r="B27" s="15">
        <f>MIN(B18:B22)</f>
        <v/>
      </c>
      <c r="C27" s="16" t="inlineStr">
        <is>
          <t>(Lowest score sets the tier)</t>
        </is>
      </c>
    </row>
  </sheetData>
  <mergeCells count="3">
    <mergeCell ref="A5:C5"/>
    <mergeCell ref="A11:C11"/>
    <mergeCell ref="A17:C17"/>
  </mergeCells>
  <dataValidations count="1">
    <dataValidation sqref="B6 B7 B8 B9 B10 B12 B13 B14 B15 B16 B18 B19 B20 B21 B22" showDropDown="0" showInputMessage="0" showErrorMessage="0" allowBlank="1" errorTitle="Invalid score" error="Score must be 0-5" type="whole" operator="between">
      <formula1>0</formula1>
      <formula2>5</formula2>
    </dataValidation>
  </dataValidations>
  <printOptions horizontalCentered="1"/>
  <pageMargins left="0.5" right="0.5" top="0.5" bottom="0.5" header="0.5" footer="0.5"/>
  <pageSetup orientation="landscape" paperSize="1" fitToHeight="0" fitToWidth="1"/>
</worksheet>
</file>

<file path=xl/worksheets/sheet5.xml><?xml version="1.0" encoding="utf-8"?>
<worksheet xmlns="http://schemas.openxmlformats.org/spreadsheetml/2006/main">
  <sheetPr>
    <outlinePr summaryBelow="1" summaryRight="1"/>
    <pageSetUpPr fitToPage="1"/>
  </sheetPr>
  <dimension ref="A1:C54"/>
  <sheetViews>
    <sheetView workbookViewId="0">
      <selection activeCell="A1" sqref="A1"/>
    </sheetView>
  </sheetViews>
  <sheetFormatPr baseColWidth="8" defaultRowHeight="15"/>
  <cols>
    <col width="70" customWidth="1" min="1" max="1"/>
    <col width="14" customWidth="1" min="2" max="2"/>
    <col width="14" customWidth="1" min="3" max="3"/>
  </cols>
  <sheetData>
    <row r="1" ht="30" customHeight="1">
      <c r="A1" s="1" t="inlineStr">
        <is>
          <t>Module 1B — Phase Self-Assessment</t>
        </is>
      </c>
    </row>
    <row r="2">
      <c r="A2" s="2" t="inlineStr">
        <is>
          <t>Indicators are textbook Appendix J. Mark Yes / Partial / No for each. A program is operating in the highest phase for which it answers Yes to most indicators; most programs show elements of multiple adjacent phases at once, and that is normal.</t>
        </is>
      </c>
    </row>
    <row r="4">
      <c r="A4" s="10" t="inlineStr">
        <is>
          <t>Phase / Indicator</t>
        </is>
      </c>
      <c r="B4" s="10" t="inlineStr">
        <is>
          <t>Status</t>
        </is>
      </c>
      <c r="C4" s="10" t="inlineStr">
        <is>
          <t>Notes</t>
        </is>
      </c>
    </row>
    <row r="5">
      <c r="A5" s="11" t="inlineStr">
        <is>
          <t xml:space="preserve">Phase 1 — Foundation Building</t>
        </is>
      </c>
    </row>
    <row r="6">
      <c r="A6" s="12" t="inlineStr">
        <is>
          <t xml:space="preserve">Documented asset management policy approved at the executive or board level</t>
        </is>
      </c>
      <c r="B6" s="13"/>
      <c r="C6" s="14"/>
    </row>
    <row r="7">
      <c r="A7" s="12" t="inlineStr">
        <is>
          <t xml:space="preserve">Documented asset management strategy linked to organizational objectives</t>
        </is>
      </c>
      <c r="B7" s="13"/>
      <c r="C7" s="14"/>
    </row>
    <row r="8" ht="30" customHeight="1">
      <c r="A8" s="12" t="inlineStr">
        <is>
          <t xml:space="preserve">Asset register that the operating organization trusts as authoritative (≥90% completeness on critical assets)</t>
        </is>
      </c>
      <c r="B8" s="13"/>
      <c r="C8" s="14"/>
    </row>
    <row r="9">
      <c r="A9" s="12" t="inlineStr">
        <is>
          <t xml:space="preserve">Criticality model documented and applied to major asset classes</t>
        </is>
      </c>
      <c r="B9" s="13"/>
      <c r="C9" s="14"/>
    </row>
    <row r="10">
      <c r="A10" s="12" t="inlineStr">
        <is>
          <t xml:space="preserve">Cross-functional asset management committee established with documented charter</t>
        </is>
      </c>
      <c r="B10" s="13"/>
      <c r="C10" s="14"/>
    </row>
    <row r="11">
      <c r="A11" s="12" t="inlineStr">
        <is>
          <t xml:space="preserve">Data steward roles assigned with documented accountability</t>
        </is>
      </c>
      <c r="B11" s="13"/>
      <c r="C11" s="14"/>
    </row>
    <row r="12">
      <c r="A12" s="17" t="inlineStr">
        <is>
          <t xml:space="preserve">  Indicators marked "Yes" (out of 6)</t>
        </is>
      </c>
      <c r="B12" s="18">
        <f>COUNTIF(B6:B11,"Yes")</f>
      </c>
    </row>
    <row r="14">
      <c r="A14" s="11" t="inlineStr">
        <is>
          <t xml:space="preserve">Phase 2 — Building the Discipline</t>
        </is>
      </c>
    </row>
    <row r="15">
      <c r="A15" s="12" t="inlineStr">
        <is>
          <t xml:space="preserve">Sustainment strategies documented per asset class with criticality differentiation</t>
        </is>
      </c>
      <c r="B15" s="13"/>
      <c r="C15" s="14"/>
    </row>
    <row r="16">
      <c r="A16" s="12" t="inlineStr">
        <is>
          <t xml:space="preserve">EAM/CMMS is used as the system of record by ≥80% of technicians</t>
        </is>
      </c>
      <c r="B16" s="13"/>
      <c r="C16" s="14"/>
    </row>
    <row r="17">
      <c r="A17" s="12" t="inlineStr">
        <is>
          <t xml:space="preserve">Standardized failure coding and work classification in use</t>
        </is>
      </c>
      <c r="B17" s="13"/>
      <c r="C17" s="14"/>
    </row>
    <row r="18">
      <c r="A18" s="12" t="inlineStr">
        <is>
          <t xml:space="preserve">Condition assessment producing data that informs decisions</t>
        </is>
      </c>
      <c r="B18" s="13"/>
      <c r="C18" s="14"/>
    </row>
    <row r="19" ht="30" customHeight="1">
      <c r="A19" s="12" t="inlineStr">
        <is>
          <t xml:space="preserve">Operational metrics moving in the intended direction (proactive ratio rising, schedule compliance improving, emergency spending declining)</t>
        </is>
      </c>
      <c r="B19" s="13"/>
      <c r="C19" s="14"/>
    </row>
    <row r="20">
      <c r="A20" s="12" t="inlineStr">
        <is>
          <t xml:space="preserve">First risk acceptance decisions formally documented</t>
        </is>
      </c>
      <c r="B20" s="13"/>
      <c r="C20" s="14"/>
    </row>
    <row r="21">
      <c r="A21" s="17" t="inlineStr">
        <is>
          <t xml:space="preserve">  Indicators marked "Yes" (out of 6)</t>
        </is>
      </c>
      <c r="B21" s="18">
        <f>COUNTIF(B15:B20,"Yes")</f>
      </c>
    </row>
    <row r="23">
      <c r="A23" s="11" t="inlineStr">
        <is>
          <t xml:space="preserve">Phase 3 — Visible Outcomes</t>
        </is>
      </c>
    </row>
    <row r="24" ht="30" customHeight="1">
      <c r="A24" s="12" t="inlineStr">
        <is>
          <t xml:space="preserve">Capital plan justified by documented risk reduction with explicit risk acceptance for deferred items</t>
        </is>
      </c>
      <c r="B24" s="13"/>
      <c r="C24" s="14"/>
    </row>
    <row r="25" ht="30" customHeight="1">
      <c r="A25" s="12" t="inlineStr">
        <is>
          <t xml:space="preserve">Funding case has prevailed in at least one significant external test (rate case, board review, regulatory filing)</t>
        </is>
      </c>
      <c r="B25" s="13"/>
      <c r="C25" s="14"/>
    </row>
    <row r="26">
      <c r="A26" s="12" t="inlineStr">
        <is>
          <t xml:space="preserve">Board engaged with the program’s outcomes rather than its activities</t>
        </is>
      </c>
      <c r="B26" s="13"/>
      <c r="C26" s="14"/>
    </row>
    <row r="27">
      <c r="A27" s="12" t="inlineStr">
        <is>
          <t xml:space="preserve">Outcome-based metrics reported on the executive scorecard</t>
        </is>
      </c>
      <c r="B27" s="13"/>
      <c r="C27" s="14"/>
    </row>
    <row r="28">
      <c r="A28" s="12" t="inlineStr">
        <is>
          <t xml:space="preserve">Capital decisions traceable to documented data and analysis</t>
        </is>
      </c>
      <c r="B28" s="13"/>
      <c r="C28" s="14"/>
    </row>
    <row r="29">
      <c r="A29" s="17" t="inlineStr">
        <is>
          <t xml:space="preserve">  Indicators marked "Yes" (out of 5)</t>
        </is>
      </c>
      <c r="B29" s="18">
        <f>COUNTIF(B24:B28,"Yes")</f>
      </c>
    </row>
    <row r="31">
      <c r="A31" s="11" t="inlineStr">
        <is>
          <t xml:space="preserve">Phase 4 — Stewardship and the Long View</t>
        </is>
      </c>
    </row>
    <row r="32">
      <c r="A32" s="12" t="inlineStr">
        <is>
          <t xml:space="preserve">Multi-year capital trajectory model maintained and referenced in funding conversations</t>
        </is>
      </c>
      <c r="B32" s="13"/>
      <c r="C32" s="14"/>
    </row>
    <row r="33">
      <c r="A33" s="12" t="inlineStr">
        <is>
          <t xml:space="preserve">Deferred-risk register operational with defined review cycles and aggregate reporting</t>
        </is>
      </c>
      <c r="B33" s="13"/>
      <c r="C33" s="14"/>
    </row>
    <row r="34">
      <c r="A34" s="12" t="inlineStr">
        <is>
          <t xml:space="preserve">Sustainment baseline documented and protected through formal funding commitment</t>
        </is>
      </c>
      <c r="B34" s="13"/>
      <c r="C34" s="14"/>
    </row>
    <row r="35">
      <c r="A35" s="12" t="inlineStr">
        <is>
          <t xml:space="preserve">Program has survived at least one major leadership transition without measurable regression</t>
        </is>
      </c>
      <c r="B35" s="13"/>
      <c r="C35" s="14"/>
    </row>
    <row r="36">
      <c r="A36" s="12" t="inlineStr">
        <is>
          <t xml:space="preserve">Workforce succession planning documented for the top 5 critical roles</t>
        </is>
      </c>
      <c r="B36" s="13"/>
      <c r="C36" s="14"/>
    </row>
    <row r="37">
      <c r="A37" s="17" t="inlineStr">
        <is>
          <t xml:space="preserve">  Indicators marked "Yes" (out of 5)</t>
        </is>
      </c>
      <c r="B37" s="18">
        <f>COUNTIF(B32:B36,"Yes")</f>
      </c>
    </row>
    <row r="39">
      <c r="A39" s="11" t="inlineStr">
        <is>
          <t xml:space="preserve">Phase 5 — Compounding Maturity</t>
        </is>
      </c>
    </row>
    <row r="40">
      <c r="A40" s="12" t="inlineStr">
        <is>
          <t xml:space="preserve">Program’s outcomes referenced as benchmarks by peer organizations</t>
        </is>
      </c>
      <c r="B40" s="13"/>
      <c r="C40" s="14"/>
    </row>
    <row r="41">
      <c r="A41" s="12" t="inlineStr">
        <is>
          <t xml:space="preserve">Program asks strategic questions about the next decade’s challenges</t>
        </is>
      </c>
      <c r="B41" s="13"/>
      <c r="C41" s="14"/>
    </row>
    <row r="42" ht="30" customHeight="1">
      <c r="A42" s="12" t="inlineStr">
        <is>
          <t xml:space="preserve">Asset management is embedded in organizational practice rather than experienced as a separate program</t>
        </is>
      </c>
      <c r="B42" s="13"/>
      <c r="C42" s="14"/>
    </row>
    <row r="43" ht="30" customHeight="1">
      <c r="A43" s="12" t="inlineStr">
        <is>
          <t xml:space="preserve">Continuous-improvement routines (post-implementation reviews, strategy refreshes, annual retrospectives) operational</t>
        </is>
      </c>
      <c r="B43" s="13"/>
      <c r="C43" s="14"/>
    </row>
    <row r="44">
      <c r="A44" s="12" t="inlineStr">
        <is>
          <t xml:space="preserve">Program adapts deliberately to emerging conditions (climate, workforce, regulation, technology)</t>
        </is>
      </c>
      <c r="B44" s="13"/>
      <c r="C44" s="14"/>
    </row>
    <row r="45">
      <c r="A45" s="17" t="inlineStr">
        <is>
          <t xml:space="preserve">  Indicators marked "Yes" (out of 5)</t>
        </is>
      </c>
      <c r="B45" s="18">
        <f>COUNTIF(B40:B44,"Yes")</f>
      </c>
    </row>
    <row r="47">
      <c r="A47" s="3" t="inlineStr">
        <is>
          <t xml:space="preserve">Phase Placement</t>
        </is>
      </c>
    </row>
    <row r="48" ht="45" customHeight="1">
      <c r="A48" s="17" t="inlineStr">
        <is>
          <t xml:space="preserve">A phase passes when most of its textbook Appendix J indicators are marked Yes: 4 of 6, or 3 of 5. The program is operating in the highest phase that passes. Most programs show elements of adjacent phases at once; that is normal. Partial answers do not count toward the score but show where the next work is.</t>
        </is>
      </c>
    </row>
    <row r="49">
      <c r="A49" s="10" t="inlineStr">
        <is>
          <t xml:space="preserve">Phase</t>
        </is>
      </c>
      <c r="B49" s="10" t="inlineStr">
        <is>
          <t xml:space="preserve">Score</t>
        </is>
      </c>
      <c r="C49" s="10" t="inlineStr">
        <is>
          <t xml:space="preserve">Pass?</t>
        </is>
      </c>
    </row>
    <row r="50">
      <c r="A50" s="12" t="inlineStr">
        <is>
          <t xml:space="preserve">Phase 1 — Foundation Building</t>
        </is>
      </c>
      <c r="B50" s="19">
        <f>B12</f>
      </c>
      <c r="C50" s="19">
        <f>IF(B12&gt;=4,"Yes","No")</f>
      </c>
    </row>
    <row r="51">
      <c r="A51" s="12" t="inlineStr">
        <is>
          <t xml:space="preserve">Phase 2 — Building the Discipline</t>
        </is>
      </c>
      <c r="B51" s="19">
        <f>B21</f>
      </c>
      <c r="C51" s="19">
        <f>IF(B21&gt;=4,"Yes","No")</f>
      </c>
    </row>
    <row r="52">
      <c r="A52" s="12" t="inlineStr">
        <is>
          <t xml:space="preserve">Phase 3 — Visible Outcomes</t>
        </is>
      </c>
      <c r="B52" s="19">
        <f>B29</f>
      </c>
      <c r="C52" s="19">
        <f>IF(B29&gt;=3,"Yes","No")</f>
      </c>
    </row>
    <row r="53">
      <c r="A53" s="12" t="inlineStr">
        <is>
          <t xml:space="preserve">Phase 4 — Stewardship and the Long View</t>
        </is>
      </c>
      <c r="B53" s="19">
        <f>B37</f>
      </c>
      <c r="C53" s="19">
        <f>IF(B37&gt;=3,"Yes","No")</f>
      </c>
    </row>
    <row r="54">
      <c r="A54" s="12" t="inlineStr">
        <is>
          <t xml:space="preserve">Phase 5 — Compounding Maturity</t>
        </is>
      </c>
      <c r="B54" s="19">
        <f>B45</f>
      </c>
      <c r="C54" s="19">
        <f>IF(B45&gt;=3,"Yes","No")</f>
      </c>
    </row>
  </sheetData>
  <mergeCells count="6">
    <mergeCell ref="A5:C5"/>
    <mergeCell ref="A14:C14"/>
    <mergeCell ref="A23:C23"/>
    <mergeCell ref="A31:C31"/>
    <mergeCell ref="A39:C39"/>
    <mergeCell ref="A48:C48"/>
  </mergeCells>
  <conditionalFormatting sqref="B12">
    <cfRule type="cellIs" priority="1" operator="greaterThanOrEqual" dxfId="0">
      <formula>4</formula>
    </cfRule>
    <cfRule type="cellIs" priority="2" operator="between" dxfId="1">
      <formula>2</formula>
      <formula>3</formula>
    </cfRule>
    <cfRule type="cellIs" priority="3" operator="lessThan" dxfId="2">
      <formula>2</formula>
    </cfRule>
  </conditionalFormatting>
  <conditionalFormatting sqref="B21">
    <cfRule type="cellIs" priority="4" operator="greaterThanOrEqual" dxfId="0">
      <formula>4</formula>
    </cfRule>
    <cfRule type="cellIs" priority="5" operator="between" dxfId="1">
      <formula>2</formula>
      <formula>3</formula>
    </cfRule>
    <cfRule type="cellIs" priority="6" operator="lessThan" dxfId="2">
      <formula>2</formula>
    </cfRule>
  </conditionalFormatting>
  <conditionalFormatting sqref="B29">
    <cfRule type="cellIs" priority="7" operator="greaterThanOrEqual" dxfId="0">
      <formula>3</formula>
    </cfRule>
    <cfRule type="cellIs" priority="8" operator="between" dxfId="1">
      <formula>2</formula>
      <formula>2</formula>
    </cfRule>
    <cfRule type="cellIs" priority="9" operator="lessThan" dxfId="2">
      <formula>2</formula>
    </cfRule>
  </conditionalFormatting>
  <conditionalFormatting sqref="B37">
    <cfRule type="cellIs" priority="10" operator="greaterThanOrEqual" dxfId="0">
      <formula>3</formula>
    </cfRule>
    <cfRule type="cellIs" priority="11" operator="between" dxfId="1">
      <formula>2</formula>
      <formula>2</formula>
    </cfRule>
    <cfRule type="cellIs" priority="12" operator="lessThan" dxfId="2">
      <formula>2</formula>
    </cfRule>
  </conditionalFormatting>
  <conditionalFormatting sqref="B45">
    <cfRule type="cellIs" priority="13" operator="greaterThanOrEqual" dxfId="0">
      <formula>3</formula>
    </cfRule>
    <cfRule type="cellIs" priority="14" operator="between" dxfId="1">
      <formula>2</formula>
      <formula>2</formula>
    </cfRule>
    <cfRule type="cellIs" priority="15" operator="lessThan" dxfId="2">
      <formula>2</formula>
    </cfRule>
  </conditionalFormatting>
  <dataValidations count="1">
    <dataValidation sqref="B6 B7 B8 B9 B10 B11 B15 B16 B17 B18 B19 B20 B24 B25 B26 B27 B28 B32 B33 B34 B35 B36 B40 B41 B42 B43 B44" showDropDown="0" showInputMessage="0" showErrorMessage="0" allowBlank="1" type="list">
      <formula1>"Yes,No,Partial,N/A"</formula1>
    </dataValidation>
  </dataValidations>
  <printOptions horizontalCentered="1"/>
  <pageMargins left="0.5" right="0.5" top="0.5" bottom="0.5" header="0.5" footer="0.5"/>
  <pageSetup orientation="landscape" paperSize="1" fitToHeight="0" fitToWidth="1"/>
</worksheet>
</file>

<file path=xl/worksheets/sheet6.xml><?xml version="1.0" encoding="utf-8"?>
<worksheet xmlns="http://schemas.openxmlformats.org/spreadsheetml/2006/main">
  <sheetPr>
    <outlinePr summaryBelow="1" summaryRight="1"/>
    <pageSetUpPr fitToPage="1"/>
  </sheetPr>
  <dimension ref="A1:F19"/>
  <sheetViews>
    <sheetView workbookViewId="0">
      <selection activeCell="A1" sqref="A1"/>
    </sheetView>
  </sheetViews>
  <sheetFormatPr baseColWidth="8" defaultRowHeight="15"/>
  <cols>
    <col width="40" customWidth="1" min="1" max="1"/>
    <col width="25" customWidth="1" min="2" max="2"/>
    <col width="30" customWidth="1" min="3" max="3"/>
    <col width="40" customWidth="1" min="4" max="4"/>
    <col width="18" customWidth="1" min="5" max="5"/>
    <col width="14" customWidth="1" min="6" max="6"/>
  </cols>
  <sheetData>
    <row r="1" ht="30" customHeight="1">
      <c r="A1" s="1" t="inlineStr">
        <is>
          <t>Module 1C — Heroics Dependencies</t>
        </is>
      </c>
    </row>
    <row r="2">
      <c r="A2" s="2" t="inlineStr">
        <is>
          <t>For each capability, identify whether it depends on a small number of named individuals.</t>
        </is>
      </c>
    </row>
    <row r="4">
      <c r="A4" s="10" t="inlineStr">
        <is>
          <t>Capability</t>
        </is>
      </c>
      <c r="B4" s="10" t="inlineStr">
        <is>
          <t>Depends On Whom</t>
        </is>
      </c>
      <c r="C4" s="10" t="inlineStr">
        <is>
          <t>Risk If They Leave</t>
        </is>
      </c>
      <c r="D4" s="10" t="inlineStr">
        <is>
          <t>Action to Institutionalize</t>
        </is>
      </c>
      <c r="E4" s="10" t="inlineStr">
        <is>
          <t>Owner</t>
        </is>
      </c>
      <c r="F4" s="10" t="inlineStr">
        <is>
          <t>Target Date</t>
        </is>
      </c>
    </row>
    <row r="5">
      <c r="A5" s="12" t="inlineStr">
        <is>
          <t>Capital plan rationale and prioritization</t>
        </is>
      </c>
      <c r="B5" s="20" t="n"/>
      <c r="C5" s="20" t="n"/>
      <c r="D5" s="20" t="n"/>
      <c r="E5" s="20" t="n"/>
      <c r="F5" s="20" t="n"/>
    </row>
    <row r="6">
      <c r="A6" s="12" t="inlineStr">
        <is>
          <t>Criticality scoring</t>
        </is>
      </c>
      <c r="B6" s="20" t="n"/>
      <c r="C6" s="20" t="n"/>
      <c r="D6" s="20" t="n"/>
      <c r="E6" s="20" t="n"/>
      <c r="F6" s="20" t="n"/>
    </row>
    <row r="7">
      <c r="A7" s="12" t="inlineStr">
        <is>
          <t>Condition assessment interpretation</t>
        </is>
      </c>
      <c r="B7" s="20" t="n"/>
      <c r="C7" s="20" t="n"/>
      <c r="D7" s="20" t="n"/>
      <c r="E7" s="20" t="n"/>
      <c r="F7" s="20" t="n"/>
    </row>
    <row r="8">
      <c r="A8" s="12" t="inlineStr">
        <is>
          <t>Deferred-risk register maintenance</t>
        </is>
      </c>
      <c r="B8" s="20" t="n"/>
      <c r="C8" s="20" t="n"/>
      <c r="D8" s="20" t="n"/>
      <c r="E8" s="20" t="n"/>
      <c r="F8" s="20" t="n"/>
    </row>
    <row r="9">
      <c r="A9" s="12" t="inlineStr">
        <is>
          <t>Governance forum facilitation</t>
        </is>
      </c>
      <c r="B9" s="20" t="n"/>
      <c r="C9" s="20" t="n"/>
      <c r="D9" s="20" t="n"/>
      <c r="E9" s="20" t="n"/>
      <c r="F9" s="20" t="n"/>
    </row>
    <row r="10">
      <c r="A10" s="12" t="inlineStr">
        <is>
          <t>EAM/CMMS data quality oversight</t>
        </is>
      </c>
      <c r="B10" s="20" t="n"/>
      <c r="C10" s="20" t="n"/>
      <c r="D10" s="20" t="n"/>
      <c r="E10" s="20" t="n"/>
      <c r="F10" s="20" t="n"/>
    </row>
    <row r="11">
      <c r="A11" s="12" t="inlineStr">
        <is>
          <t>Regulatory engagement / rate case material</t>
        </is>
      </c>
      <c r="B11" s="20" t="n"/>
      <c r="C11" s="20" t="n"/>
      <c r="D11" s="20" t="n"/>
      <c r="E11" s="20" t="n"/>
      <c r="F11" s="20" t="n"/>
    </row>
    <row r="12">
      <c r="A12" s="12" t="inlineStr">
        <is>
          <t>Risk register quarterly review</t>
        </is>
      </c>
      <c r="B12" s="20" t="n"/>
      <c r="C12" s="20" t="n"/>
      <c r="D12" s="20" t="n"/>
      <c r="E12" s="20" t="n"/>
      <c r="F12" s="20" t="n"/>
    </row>
    <row r="13">
      <c r="A13" s="12" t="inlineStr">
        <is>
          <t>Multi-year trajectory model</t>
        </is>
      </c>
      <c r="B13" s="20" t="n"/>
      <c r="C13" s="20" t="n"/>
      <c r="D13" s="20" t="n"/>
      <c r="E13" s="20" t="n"/>
      <c r="F13" s="20" t="n"/>
    </row>
    <row r="14">
      <c r="A14" s="12" t="inlineStr">
        <is>
          <t>Audit cycle execution</t>
        </is>
      </c>
      <c r="B14" s="20" t="n"/>
      <c r="C14" s="20" t="n"/>
      <c r="D14" s="20" t="n"/>
      <c r="E14" s="20" t="n"/>
      <c r="F14" s="20" t="n"/>
    </row>
    <row r="15">
      <c r="A15" s="20" t="n"/>
      <c r="B15" s="20" t="n"/>
      <c r="C15" s="20" t="n"/>
      <c r="D15" s="20" t="n"/>
      <c r="E15" s="20" t="n"/>
      <c r="F15" s="20" t="n"/>
    </row>
    <row r="16">
      <c r="A16" s="20" t="n"/>
      <c r="B16" s="20" t="n"/>
      <c r="C16" s="20" t="n"/>
      <c r="D16" s="20" t="n"/>
      <c r="E16" s="20" t="n"/>
      <c r="F16" s="20" t="n"/>
    </row>
    <row r="17">
      <c r="A17" s="20" t="n"/>
      <c r="B17" s="20" t="n"/>
      <c r="C17" s="20" t="n"/>
      <c r="D17" s="20" t="n"/>
      <c r="E17" s="20" t="n"/>
      <c r="F17" s="20" t="n"/>
    </row>
    <row r="18">
      <c r="A18" s="20" t="n"/>
      <c r="B18" s="20" t="n"/>
      <c r="C18" s="20" t="n"/>
      <c r="D18" s="20" t="n"/>
      <c r="E18" s="20" t="n"/>
      <c r="F18" s="20" t="n"/>
    </row>
    <row r="19">
      <c r="A19" s="20" t="n"/>
      <c r="B19" s="20" t="n"/>
      <c r="C19" s="20" t="n"/>
      <c r="D19" s="20" t="n"/>
      <c r="E19" s="20" t="n"/>
      <c r="F19" s="20" t="n"/>
    </row>
  </sheetData>
  <printOptions horizontalCentered="1"/>
  <pageMargins left="0.5" right="0.5" top="0.5" bottom="0.5" header="0.5" footer="0.5"/>
  <pageSetup orientation="landscape" paperSize="1" fitToHeight="0" fitToWidth="1"/>
</worksheet>
</file>

<file path=xl/worksheets/sheet7.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40" customWidth="1" min="2" max="2"/>
    <col width="20" customWidth="1" min="3" max="3"/>
    <col width="14" customWidth="1" min="4" max="4"/>
    <col width="14" customWidth="1" min="5" max="5"/>
  </cols>
  <sheetData>
    <row r="1" ht="30" customHeight="1">
      <c r="A1" s="1" t="inlineStr">
        <is>
          <t>Module 2A — Goals, Strategies, Objectives, Tactics</t>
        </is>
      </c>
    </row>
    <row r="2">
      <c r="A2" s="2" t="inlineStr">
        <is>
          <t>Build the GSOT layer that connects organizational purpose to asset decisions.</t>
        </is>
      </c>
    </row>
    <row r="4">
      <c r="A4" s="3" t="inlineStr">
        <is>
          <t>Goals (3-5 outcomes the assets are managed to deliver)</t>
        </is>
      </c>
    </row>
    <row r="5">
      <c r="A5" s="10" t="inlineStr">
        <is>
          <t>#</t>
        </is>
      </c>
      <c r="B5" s="10" t="inlineStr">
        <is>
          <t>Goal Statement</t>
        </is>
      </c>
    </row>
    <row r="6">
      <c r="A6" s="20" t="n">
        <v>1</v>
      </c>
      <c r="B6" s="20" t="n"/>
    </row>
    <row r="7">
      <c r="A7" s="20" t="n">
        <v>2</v>
      </c>
      <c r="B7" s="20" t="n"/>
    </row>
    <row r="8">
      <c r="A8" s="20" t="n">
        <v>3</v>
      </c>
      <c r="B8" s="20" t="n"/>
    </row>
    <row r="9">
      <c r="A9" s="20" t="n">
        <v>4</v>
      </c>
      <c r="B9" s="20" t="n"/>
    </row>
    <row r="10">
      <c r="A10" s="20" t="n">
        <v>5</v>
      </c>
      <c r="B10" s="20" t="n"/>
    </row>
    <row r="12">
      <c r="A12" s="3" t="inlineStr">
        <is>
          <t>Strategies (the approach for each goal)</t>
        </is>
      </c>
    </row>
    <row r="13">
      <c r="A13" s="10" t="inlineStr">
        <is>
          <t>Goal #</t>
        </is>
      </c>
      <c r="B13" s="10" t="inlineStr">
        <is>
          <t>Strategy</t>
        </is>
      </c>
    </row>
    <row r="14">
      <c r="A14" s="20" t="n"/>
      <c r="B14" s="20" t="n"/>
    </row>
    <row r="15">
      <c r="A15" s="20" t="n"/>
      <c r="B15" s="20" t="n"/>
    </row>
    <row r="16">
      <c r="A16" s="20" t="n"/>
      <c r="B16" s="20" t="n"/>
    </row>
    <row r="17">
      <c r="A17" s="20" t="n"/>
      <c r="B17" s="20" t="n"/>
    </row>
    <row r="18">
      <c r="A18" s="20" t="n"/>
      <c r="B18" s="20" t="n"/>
    </row>
    <row r="20">
      <c r="A20" s="3" t="inlineStr">
        <is>
          <t>Objectives (measurable targets)</t>
        </is>
      </c>
    </row>
    <row r="21">
      <c r="A21" s="10" t="inlineStr">
        <is>
          <t>Strategy</t>
        </is>
      </c>
      <c r="B21" s="10" t="inlineStr">
        <is>
          <t>Objective</t>
        </is>
      </c>
      <c r="C21" s="10" t="inlineStr">
        <is>
          <t>Metric</t>
        </is>
      </c>
      <c r="D21" s="10" t="inlineStr">
        <is>
          <t>Target</t>
        </is>
      </c>
      <c r="E21" s="10" t="inlineStr">
        <is>
          <t>Timeline</t>
        </is>
      </c>
    </row>
    <row r="22">
      <c r="A22" s="20" t="n"/>
      <c r="B22" s="20" t="n"/>
      <c r="C22" s="20" t="n"/>
      <c r="D22" s="20" t="n"/>
      <c r="E22" s="20" t="n"/>
    </row>
    <row r="23">
      <c r="A23" s="20" t="n"/>
      <c r="B23" s="20" t="n"/>
      <c r="C23" s="20" t="n"/>
      <c r="D23" s="20" t="n"/>
      <c r="E23" s="20" t="n"/>
    </row>
    <row r="24">
      <c r="A24" s="20" t="n"/>
      <c r="B24" s="20" t="n"/>
      <c r="C24" s="20" t="n"/>
      <c r="D24" s="20" t="n"/>
      <c r="E24" s="20" t="n"/>
    </row>
    <row r="25">
      <c r="A25" s="20" t="n"/>
      <c r="B25" s="20" t="n"/>
      <c r="C25" s="20" t="n"/>
      <c r="D25" s="20" t="n"/>
      <c r="E25" s="20" t="n"/>
    </row>
    <row r="26">
      <c r="A26" s="20" t="n"/>
      <c r="B26" s="20" t="n"/>
      <c r="C26" s="20" t="n"/>
      <c r="D26" s="20" t="n"/>
      <c r="E26" s="20" t="n"/>
    </row>
    <row r="27">
      <c r="A27" s="20" t="n"/>
      <c r="B27" s="20" t="n"/>
      <c r="C27" s="20" t="n"/>
      <c r="D27" s="20" t="n"/>
      <c r="E27" s="20" t="n"/>
    </row>
    <row r="28">
      <c r="A28" s="20" t="n"/>
      <c r="B28" s="20" t="n"/>
      <c r="C28" s="20" t="n"/>
      <c r="D28" s="20" t="n"/>
      <c r="E28" s="20" t="n"/>
    </row>
    <row r="29">
      <c r="A29" s="20" t="n"/>
      <c r="B29" s="20" t="n"/>
      <c r="C29" s="20" t="n"/>
      <c r="D29" s="20" t="n"/>
      <c r="E29" s="20" t="n"/>
    </row>
    <row r="31">
      <c r="A31" s="3" t="inlineStr">
        <is>
          <t>Tactics (day-to-day actions)</t>
        </is>
      </c>
    </row>
    <row r="32">
      <c r="A32" s="10" t="inlineStr">
        <is>
          <t>Objective</t>
        </is>
      </c>
      <c r="B32" s="10" t="inlineStr">
        <is>
          <t>Tactic</t>
        </is>
      </c>
      <c r="C32" s="10" t="inlineStr">
        <is>
          <t>Owner</t>
        </is>
      </c>
      <c r="D32" s="10" t="inlineStr">
        <is>
          <t>Frequency</t>
        </is>
      </c>
    </row>
    <row r="33">
      <c r="A33" s="20" t="n"/>
      <c r="B33" s="20" t="n"/>
      <c r="C33" s="20" t="n"/>
      <c r="D33" s="20" t="n"/>
    </row>
    <row r="34">
      <c r="A34" s="20" t="n"/>
      <c r="B34" s="20" t="n"/>
      <c r="C34" s="20" t="n"/>
      <c r="D34" s="20" t="n"/>
    </row>
    <row r="35">
      <c r="A35" s="20" t="n"/>
      <c r="B35" s="20" t="n"/>
      <c r="C35" s="20" t="n"/>
      <c r="D35" s="20" t="n"/>
    </row>
    <row r="36">
      <c r="A36" s="20" t="n"/>
      <c r="B36" s="20" t="n"/>
      <c r="C36" s="20" t="n"/>
      <c r="D36" s="20" t="n"/>
    </row>
    <row r="37">
      <c r="A37" s="20" t="n"/>
      <c r="B37" s="20" t="n"/>
      <c r="C37" s="20" t="n"/>
      <c r="D37" s="20" t="n"/>
    </row>
    <row r="38">
      <c r="A38" s="20" t="n"/>
      <c r="B38" s="20" t="n"/>
      <c r="C38" s="20" t="n"/>
      <c r="D38" s="20" t="n"/>
    </row>
    <row r="39">
      <c r="A39" s="20" t="n"/>
      <c r="B39" s="20" t="n"/>
      <c r="C39" s="20" t="n"/>
      <c r="D39" s="20" t="n"/>
    </row>
    <row r="40">
      <c r="A40" s="20" t="n"/>
      <c r="B40" s="20" t="n"/>
      <c r="C40" s="20" t="n"/>
      <c r="D40" s="20" t="n"/>
    </row>
    <row r="41">
      <c r="A41" s="20" t="n"/>
      <c r="B41" s="20" t="n"/>
      <c r="C41" s="20" t="n"/>
      <c r="D41" s="20" t="n"/>
    </row>
    <row r="42">
      <c r="A42" s="20" t="n"/>
      <c r="B42" s="20" t="n"/>
      <c r="C42" s="20" t="n"/>
      <c r="D42" s="20" t="n"/>
    </row>
    <row r="43">
      <c r="A43" s="20" t="n"/>
      <c r="B43" s="20" t="n"/>
      <c r="C43" s="20" t="n"/>
      <c r="D43" s="20" t="n"/>
    </row>
    <row r="44">
      <c r="A44" s="20" t="n"/>
      <c r="B44" s="20" t="n"/>
      <c r="C44" s="20" t="n"/>
      <c r="D44" s="20" t="n"/>
    </row>
  </sheetData>
  <printOptions horizontalCentered="1"/>
  <pageMargins left="0.5" right="0.5" top="0.5" bottom="0.5" header="0.5" footer="0.5"/>
  <pageSetup orientation="landscape" paperSize="1" fitToHeight="0" fitToWidth="1"/>
</worksheet>
</file>

<file path=xl/worksheets/sheet8.xml><?xml version="1.0" encoding="utf-8"?>
<worksheet xmlns="http://schemas.openxmlformats.org/spreadsheetml/2006/main">
  <sheetPr>
    <outlinePr summaryBelow="1" summaryRight="1"/>
    <pageSetUpPr/>
  </sheetPr>
  <dimension ref="A1:K49"/>
  <sheetViews>
    <sheetView workbookViewId="0">
      <selection activeCell="A1" sqref="A1"/>
    </sheetView>
  </sheetViews>
  <sheetFormatPr baseColWidth="8" defaultRowHeight="15"/>
  <cols>
    <col width="28"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s>
  <sheetData>
    <row r="1" ht="30" customHeight="1">
      <c r="A1" s="1" t="inlineStr">
        <is>
          <t>Module 1D — Dimensional Self-Assessment (Radar Diagram)</t>
        </is>
      </c>
    </row>
    <row r="2">
      <c r="A2" s="16" t="inlineStr">
        <is>
          <t>The radar chart visualizes 25 capabilities across four categories. Use the dedicated companion file (Self-Assessment Radar Tool.xlsx) to score and produce your own.</t>
        </is>
      </c>
    </row>
    <row r="40">
      <c r="A40" s="3" t="inlineStr">
        <is>
          <t>How to read the radar</t>
        </is>
      </c>
    </row>
    <row r="41" ht="40" customHeight="1">
      <c r="A41" s="66" t="inlineStr">
        <is>
          <t>Balanced and small:</t>
        </is>
      </c>
      <c r="B41" s="81" t="inlineStr">
        <is>
          <t>Program is consistent across dimensions but at low maturity. Foundational work in Modules 1-3 is the right next move.</t>
        </is>
      </c>
    </row>
    <row r="43" ht="40" customHeight="1">
      <c r="A43" s="66" t="inlineStr">
        <is>
          <t>Balanced and large:</t>
        </is>
      </c>
      <c r="B43" s="81" t="inlineStr">
        <is>
          <t>Program is mature across dimensions. Module 8 (sustaining) is the priority.</t>
        </is>
      </c>
    </row>
    <row r="45" ht="40" customHeight="1">
      <c r="A45" s="66" t="inlineStr">
        <is>
          <t>Lopsided:</t>
        </is>
      </c>
      <c r="B45" s="81" t="inlineStr">
        <is>
          <t>Strong on some dimensions, weak on others. The weak dimension is the next investment target — regardless of how strong the others look. Lopsided programs are at risk of cumulative failure modes that the strong dimensions cannot compensate for.</t>
        </is>
      </c>
    </row>
    <row r="48">
      <c r="A48" s="3" t="inlineStr">
        <is>
          <t>To produce your own radar:</t>
        </is>
      </c>
    </row>
    <row r="49" ht="50" customHeight="1">
      <c r="A49" s="80" t="inlineStr">
        <is>
          <t>Use the Self-Assessment Radar Tool.xlsx — score each of the 25 elements (Current / Phase 1 / Goal / Priority) and the radar chart populates automatically. Copy the resulting chart into reports for board, executive, or accreditation audiences.</t>
        </is>
      </c>
    </row>
  </sheetData>
  <mergeCells count="5">
    <mergeCell ref="B45:J45"/>
    <mergeCell ref="A2:K2"/>
    <mergeCell ref="A49:K49"/>
    <mergeCell ref="B41:J41"/>
    <mergeCell ref="B43:J43"/>
  </mergeCells>
  <pageMargins left="0.75" right="0.75" top="1" bottom="1" header="0.5" footer="0.5"/>
  <drawing xmlns:r="http://schemas.openxmlformats.org/officeDocument/2006/relationships" r:id="rId1"/>
</worksheet>
</file>

<file path=xl/worksheets/sheet9.xml><?xml version="1.0" encoding="utf-8"?>
<worksheet xmlns="http://schemas.openxmlformats.org/spreadsheetml/2006/main">
  <sheetPr>
    <outlinePr summaryBelow="1" summaryRight="1"/>
    <pageSetUpPr fitToPage="1"/>
  </sheetPr>
  <dimension ref="A1:C33"/>
  <sheetViews>
    <sheetView workbookViewId="0">
      <selection activeCell="A1" sqref="A1"/>
    </sheetView>
  </sheetViews>
  <sheetFormatPr baseColWidth="8" defaultRowHeight="15"/>
  <cols>
    <col width="40" customWidth="1" min="1" max="1"/>
    <col width="12" customWidth="1" min="2" max="2"/>
    <col width="60" customWidth="1" min="3" max="3"/>
  </cols>
  <sheetData>
    <row r="1" ht="30" customHeight="1">
      <c r="A1" s="1" t="inlineStr">
        <is>
          <t>Module 2B — Risk Tolerance Statement</t>
        </is>
      </c>
    </row>
    <row r="2">
      <c r="A2" s="2" t="inlineStr">
        <is>
          <t>Document categorical limits, tiered authority, mitigation requirements, and review triggers.</t>
        </is>
      </c>
    </row>
    <row r="4">
      <c r="A4" s="3" t="inlineStr">
        <is>
          <t>Categorical Limits (consequences not acceptable at any level)</t>
        </is>
      </c>
    </row>
    <row r="5">
      <c r="A5" s="10" t="inlineStr">
        <is>
          <t>Consequence Dimension</t>
        </is>
      </c>
      <c r="B5" s="10" t="inlineStr">
        <is>
          <t>Categorical Limit</t>
        </is>
      </c>
    </row>
    <row r="6">
      <c r="A6" s="12" t="inlineStr">
        <is>
          <t>Life safety</t>
        </is>
      </c>
      <c r="B6" s="14" t="n"/>
    </row>
    <row r="7">
      <c r="A7" s="12" t="inlineStr">
        <is>
          <t>Regulatory compliance</t>
        </is>
      </c>
      <c r="B7" s="14" t="n"/>
    </row>
    <row r="8">
      <c r="A8" s="12" t="inlineStr">
        <is>
          <t>Environmental</t>
        </is>
      </c>
      <c r="B8" s="14" t="n"/>
    </row>
    <row r="9">
      <c r="A9" s="12" t="inlineStr">
        <is>
          <t>Service continuity</t>
        </is>
      </c>
      <c r="B9" s="14" t="n"/>
    </row>
    <row r="12">
      <c r="A12" s="3" t="inlineStr">
        <is>
          <t>Tiered Acceptance Authority</t>
        </is>
      </c>
    </row>
    <row r="13">
      <c r="A13" s="10" t="inlineStr">
        <is>
          <t>Magnitude of Accepted Risk</t>
        </is>
      </c>
      <c r="B13" s="10" t="inlineStr">
        <is>
          <t>Approval Authority</t>
        </is>
      </c>
      <c r="C13" s="10" t="inlineStr">
        <is>
          <t>Documentation Required</t>
        </is>
      </c>
    </row>
    <row r="14">
      <c r="A14" s="12" t="inlineStr">
        <is>
          <t>Routine deferral (low consequence, defined duration)</t>
        </is>
      </c>
      <c r="B14" s="14" t="n"/>
      <c r="C14" s="14" t="n"/>
    </row>
    <row r="15">
      <c r="A15" s="12" t="inlineStr">
        <is>
          <t>Significant deferral (moderate consequence)</t>
        </is>
      </c>
      <c r="B15" s="14" t="n"/>
      <c r="C15" s="14" t="n"/>
    </row>
    <row r="16">
      <c r="A16" s="12" t="inlineStr">
        <is>
          <t>Major deferral (high consequence or strategic)</t>
        </is>
      </c>
      <c r="B16" s="14" t="n"/>
      <c r="C16" s="14" t="n"/>
    </row>
    <row r="19">
      <c r="A19" s="3" t="inlineStr">
        <is>
          <t>Mitigation Requirements</t>
        </is>
      </c>
    </row>
    <row r="20">
      <c r="A20" s="10" t="inlineStr">
        <is>
          <t>Acceptance Level</t>
        </is>
      </c>
      <c r="B20" s="10" t="inlineStr">
        <is>
          <t>Required Mitigation</t>
        </is>
      </c>
    </row>
    <row r="21">
      <c r="A21" s="12" t="inlineStr">
        <is>
          <t>Routine</t>
        </is>
      </c>
      <c r="B21" s="14" t="n"/>
    </row>
    <row r="22">
      <c r="A22" s="12" t="inlineStr">
        <is>
          <t>Significant</t>
        </is>
      </c>
      <c r="B22" s="14" t="n"/>
    </row>
    <row r="23">
      <c r="A23" s="12" t="inlineStr">
        <is>
          <t>Major</t>
        </is>
      </c>
      <c r="B23" s="14" t="n"/>
    </row>
    <row r="25">
      <c r="A25" s="3" t="inlineStr">
        <is>
          <t>Review Triggers (what events automatically trigger reassessment)</t>
        </is>
      </c>
    </row>
    <row r="26">
      <c r="A26" s="10" t="inlineStr">
        <is>
          <t>Trigger</t>
        </is>
      </c>
      <c r="B26" s="10" t="inlineStr">
        <is>
          <t>Active?</t>
        </is>
      </c>
      <c r="C26" s="10" t="inlineStr">
        <is>
          <t>Threshold / Description</t>
        </is>
      </c>
    </row>
    <row r="27">
      <c r="A27" s="12" t="inlineStr">
        <is>
          <t>Defined time interval (annual minimum)</t>
        </is>
      </c>
      <c r="B27" s="13" t="n"/>
      <c r="C27" s="14" t="n"/>
    </row>
    <row r="28">
      <c r="A28" s="12" t="inlineStr">
        <is>
          <t>Condition change beyond threshold</t>
        </is>
      </c>
      <c r="B28" s="13" t="n"/>
      <c r="C28" s="14" t="n"/>
    </row>
    <row r="29">
      <c r="A29" s="12" t="inlineStr">
        <is>
          <t>Near-miss event</t>
        </is>
      </c>
      <c r="B29" s="13" t="n"/>
      <c r="C29" s="14" t="n"/>
    </row>
    <row r="30">
      <c r="A30" s="12" t="inlineStr">
        <is>
          <t>Regulatory or code change</t>
        </is>
      </c>
      <c r="B30" s="13" t="n"/>
      <c r="C30" s="14" t="n"/>
    </row>
    <row r="31">
      <c r="A31" s="12" t="inlineStr">
        <is>
          <t>Funding cycle</t>
        </is>
      </c>
      <c r="B31" s="13" t="n"/>
      <c r="C31" s="14" t="n"/>
    </row>
    <row r="32">
      <c r="A32" s="12" t="inlineStr">
        <is>
          <t>Planned outage that creates access</t>
        </is>
      </c>
      <c r="B32" s="13" t="n"/>
      <c r="C32" s="14" t="n"/>
    </row>
    <row r="33">
      <c r="A33" s="12" t="inlineStr">
        <is>
          <t>Other (specify)</t>
        </is>
      </c>
      <c r="B33" s="13" t="n"/>
      <c r="C33" s="14" t="n"/>
    </row>
  </sheetData>
  <dataValidations count="1">
    <dataValidation sqref="B27 B28 B29 B30 B31 B32 B33" showDropDown="0" showInputMessage="0" showErrorMessage="0" allowBlank="1" type="list">
      <formula1>"Yes,No"</formula1>
    </dataValidation>
  </dataValidations>
  <printOptions horizontalCentered="1"/>
  <pageMargins left="0.5" right="0.5" top="0.5" bottom="0.5" header="0.5" footer="0.5"/>
  <pageSetup orientation="landscape" paperSize="1" fitToHeight="0" fitToWidth="1"/>
</worksheet>
</file>

<file path=xl/worksheets/sheet10.xml><?xml version="1.0" encoding="utf-8"?>
<worksheet xmlns="http://schemas.openxmlformats.org/spreadsheetml/2006/main">
  <sheetPr>
    <outlinePr summaryBelow="1" summaryRight="1"/>
    <pageSetUpPr fitToPage="1"/>
  </sheetPr>
  <dimension ref="A1:I34"/>
  <sheetViews>
    <sheetView workbookViewId="0">
      <selection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2" customWidth="1" min="7" max="7"/>
    <col width="14" customWidth="1" min="8" max="8"/>
    <col width="30" customWidth="1" min="9" max="9"/>
  </cols>
  <sheetData>
    <row r="1" ht="30" customHeight="1">
      <c r="A1" s="1" t="inlineStr">
        <is>
          <t>Module 3A — Five-Lens Asset Identification Test</t>
        </is>
      </c>
    </row>
    <row r="2">
      <c r="A2" s="2" t="inlineStr">
        <is>
          <t>Score each candidate asset on the five lenses. Textbook Chapter 10: items that pass all five lenses belong in the register; items that fail two or more rarely justify the overhead of formal management. Functional role is the gating test. Ownership is NOT a disqualifier: a high-value asset with no clear owner is a governance problem worth solving, so flag it for the orphan-asset list rather than excluding it.</t>
        </is>
      </c>
    </row>
    <row r="4">
      <c r="A4" s="10" t="inlineStr">
        <is>
          <t>Asset / Class</t>
        </is>
      </c>
      <c r="B4" s="10" t="inlineStr">
        <is>
          <t>Functional Role</t>
        </is>
      </c>
      <c r="C4" s="10" t="inlineStr">
        <is>
          <t>Value</t>
        </is>
      </c>
      <c r="D4" s="10" t="inlineStr">
        <is>
          <t>Risk</t>
        </is>
      </c>
      <c r="E4" s="10" t="inlineStr">
        <is>
          <t>Maintainability</t>
        </is>
      </c>
      <c r="F4" s="10" t="inlineStr">
        <is>
          <t>Ownership</t>
        </is>
      </c>
      <c r="G4" s="10" t="inlineStr">
        <is>
          <t># lenses passed</t>
        </is>
      </c>
      <c r="H4" s="10" t="inlineStr">
        <is>
          <t>Include? (auto)</t>
        </is>
      </c>
      <c r="I4" s="10" t="inlineStr">
        <is>
          <t>Notes</t>
        </is>
      </c>
    </row>
    <row r="5">
      <c r="A5" s="14" t="n"/>
      <c r="B5" s="13" t="n"/>
      <c r="C5" s="13" t="n"/>
      <c r="D5" s="13" t="n"/>
      <c r="E5" s="13" t="n"/>
      <c r="F5" s="13" t="n"/>
      <c r="G5" s="19">
        <f>COUNTIF(B5:F5,"Moderate")+COUNTIF(B5:F5,"High")</f>
        <v/>
      </c>
      <c r="H5" s="18">
        <f>IF(AND(G5&gt;=4,B5&lt;&gt;"None"),"Yes",IF(G5=0,"","Review"))</f>
        <v/>
      </c>
      <c r="I5" s="14" t="n"/>
    </row>
    <row r="6">
      <c r="A6" s="14" t="n"/>
      <c r="B6" s="13" t="n"/>
      <c r="C6" s="13" t="n"/>
      <c r="D6" s="13" t="n"/>
      <c r="E6" s="13" t="n"/>
      <c r="F6" s="13" t="n"/>
      <c r="G6" s="19">
        <f>COUNTIF(B6:F6,"Moderate")+COUNTIF(B6:F6,"High")</f>
        <v/>
      </c>
      <c r="H6" s="18">
        <f>IF(AND(G6&gt;=4,B6&lt;&gt;"None"),"Yes",IF(G6=0,"","Review"))</f>
        <v/>
      </c>
      <c r="I6" s="14" t="n"/>
    </row>
    <row r="7">
      <c r="A7" s="14" t="n"/>
      <c r="B7" s="13" t="n"/>
      <c r="C7" s="13" t="n"/>
      <c r="D7" s="13" t="n"/>
      <c r="E7" s="13" t="n"/>
      <c r="F7" s="13" t="n"/>
      <c r="G7" s="19">
        <f>COUNTIF(B7:F7,"Moderate")+COUNTIF(B7:F7,"High")</f>
        <v/>
      </c>
      <c r="H7" s="18">
        <f>IF(AND(G7&gt;=4,B7&lt;&gt;"None"),"Yes",IF(G7=0,"","Review"))</f>
        <v/>
      </c>
      <c r="I7" s="14" t="n"/>
    </row>
    <row r="8">
      <c r="A8" s="14" t="n"/>
      <c r="B8" s="13" t="n"/>
      <c r="C8" s="13" t="n"/>
      <c r="D8" s="13" t="n"/>
      <c r="E8" s="13" t="n"/>
      <c r="F8" s="13" t="n"/>
      <c r="G8" s="19">
        <f>COUNTIF(B8:F8,"Moderate")+COUNTIF(B8:F8,"High")</f>
        <v/>
      </c>
      <c r="H8" s="18">
        <f>IF(AND(G8&gt;=4,B8&lt;&gt;"None"),"Yes",IF(G8=0,"","Review"))</f>
        <v/>
      </c>
      <c r="I8" s="14" t="n"/>
    </row>
    <row r="9">
      <c r="A9" s="14" t="n"/>
      <c r="B9" s="13" t="n"/>
      <c r="C9" s="13" t="n"/>
      <c r="D9" s="13" t="n"/>
      <c r="E9" s="13" t="n"/>
      <c r="F9" s="13" t="n"/>
      <c r="G9" s="19">
        <f>COUNTIF(B9:F9,"Moderate")+COUNTIF(B9:F9,"High")</f>
        <v/>
      </c>
      <c r="H9" s="18">
        <f>IF(AND(G9&gt;=4,B9&lt;&gt;"None"),"Yes",IF(G9=0,"","Review"))</f>
        <v/>
      </c>
      <c r="I9" s="14" t="n"/>
    </row>
    <row r="10">
      <c r="A10" s="14" t="n"/>
      <c r="B10" s="13" t="n"/>
      <c r="C10" s="13" t="n"/>
      <c r="D10" s="13" t="n"/>
      <c r="E10" s="13" t="n"/>
      <c r="F10" s="13" t="n"/>
      <c r="G10" s="19">
        <f>COUNTIF(B10:F10,"Moderate")+COUNTIF(B10:F10,"High")</f>
        <v/>
      </c>
      <c r="H10" s="18">
        <f>IF(AND(G10&gt;=4,B10&lt;&gt;"None"),"Yes",IF(G10=0,"","Review"))</f>
        <v/>
      </c>
      <c r="I10" s="14" t="n"/>
    </row>
    <row r="11">
      <c r="A11" s="14" t="n"/>
      <c r="B11" s="13" t="n"/>
      <c r="C11" s="13" t="n"/>
      <c r="D11" s="13" t="n"/>
      <c r="E11" s="13" t="n"/>
      <c r="F11" s="13" t="n"/>
      <c r="G11" s="19">
        <f>COUNTIF(B11:F11,"Moderate")+COUNTIF(B11:F11,"High")</f>
        <v/>
      </c>
      <c r="H11" s="18">
        <f>IF(AND(G11&gt;=4,B11&lt;&gt;"None"),"Yes",IF(G11=0,"","Review"))</f>
        <v/>
      </c>
      <c r="I11" s="14" t="n"/>
    </row>
    <row r="12">
      <c r="A12" s="14" t="n"/>
      <c r="B12" s="13" t="n"/>
      <c r="C12" s="13" t="n"/>
      <c r="D12" s="13" t="n"/>
      <c r="E12" s="13" t="n"/>
      <c r="F12" s="13" t="n"/>
      <c r="G12" s="19">
        <f>COUNTIF(B12:F12,"Moderate")+COUNTIF(B12:F12,"High")</f>
        <v/>
      </c>
      <c r="H12" s="18">
        <f>IF(AND(G12&gt;=4,B12&lt;&gt;"None"),"Yes",IF(G12=0,"","Review"))</f>
        <v/>
      </c>
      <c r="I12" s="14" t="n"/>
    </row>
    <row r="13">
      <c r="A13" s="14" t="n"/>
      <c r="B13" s="13" t="n"/>
      <c r="C13" s="13" t="n"/>
      <c r="D13" s="13" t="n"/>
      <c r="E13" s="13" t="n"/>
      <c r="F13" s="13" t="n"/>
      <c r="G13" s="19">
        <f>COUNTIF(B13:F13,"Moderate")+COUNTIF(B13:F13,"High")</f>
        <v/>
      </c>
      <c r="H13" s="18">
        <f>IF(AND(G13&gt;=4,B13&lt;&gt;"None"),"Yes",IF(G13=0,"","Review"))</f>
        <v/>
      </c>
      <c r="I13" s="14" t="n"/>
    </row>
    <row r="14">
      <c r="A14" s="14" t="n"/>
      <c r="B14" s="13" t="n"/>
      <c r="C14" s="13" t="n"/>
      <c r="D14" s="13" t="n"/>
      <c r="E14" s="13" t="n"/>
      <c r="F14" s="13" t="n"/>
      <c r="G14" s="19">
        <f>COUNTIF(B14:F14,"Moderate")+COUNTIF(B14:F14,"High")</f>
        <v/>
      </c>
      <c r="H14" s="18">
        <f>IF(AND(G14&gt;=4,B14&lt;&gt;"None"),"Yes",IF(G14=0,"","Review"))</f>
        <v/>
      </c>
      <c r="I14" s="14" t="n"/>
    </row>
    <row r="15">
      <c r="A15" s="14" t="n"/>
      <c r="B15" s="13" t="n"/>
      <c r="C15" s="13" t="n"/>
      <c r="D15" s="13" t="n"/>
      <c r="E15" s="13" t="n"/>
      <c r="F15" s="13" t="n"/>
      <c r="G15" s="19">
        <f>COUNTIF(B15:F15,"Moderate")+COUNTIF(B15:F15,"High")</f>
        <v/>
      </c>
      <c r="H15" s="18">
        <f>IF(AND(G15&gt;=4,B15&lt;&gt;"None"),"Yes",IF(G15=0,"","Review"))</f>
        <v/>
      </c>
      <c r="I15" s="14" t="n"/>
    </row>
    <row r="16">
      <c r="A16" s="14" t="n"/>
      <c r="B16" s="13" t="n"/>
      <c r="C16" s="13" t="n"/>
      <c r="D16" s="13" t="n"/>
      <c r="E16" s="13" t="n"/>
      <c r="F16" s="13" t="n"/>
      <c r="G16" s="19">
        <f>COUNTIF(B16:F16,"Moderate")+COUNTIF(B16:F16,"High")</f>
        <v/>
      </c>
      <c r="H16" s="18">
        <f>IF(AND(G16&gt;=4,B16&lt;&gt;"None"),"Yes",IF(G16=0,"","Review"))</f>
        <v/>
      </c>
      <c r="I16" s="14" t="n"/>
    </row>
    <row r="17">
      <c r="A17" s="14" t="n"/>
      <c r="B17" s="13" t="n"/>
      <c r="C17" s="13" t="n"/>
      <c r="D17" s="13" t="n"/>
      <c r="E17" s="13" t="n"/>
      <c r="F17" s="13" t="n"/>
      <c r="G17" s="19">
        <f>COUNTIF(B17:F17,"Moderate")+COUNTIF(B17:F17,"High")</f>
        <v/>
      </c>
      <c r="H17" s="18">
        <f>IF(AND(G17&gt;=4,B17&lt;&gt;"None"),"Yes",IF(G17=0,"","Review"))</f>
        <v/>
      </c>
      <c r="I17" s="14" t="n"/>
    </row>
    <row r="18">
      <c r="A18" s="14" t="n"/>
      <c r="B18" s="13" t="n"/>
      <c r="C18" s="13" t="n"/>
      <c r="D18" s="13" t="n"/>
      <c r="E18" s="13" t="n"/>
      <c r="F18" s="13" t="n"/>
      <c r="G18" s="19">
        <f>COUNTIF(B18:F18,"Moderate")+COUNTIF(B18:F18,"High")</f>
        <v/>
      </c>
      <c r="H18" s="18">
        <f>IF(AND(G18&gt;=4,B18&lt;&gt;"None"),"Yes",IF(G18=0,"","Review"))</f>
        <v/>
      </c>
      <c r="I18" s="14" t="n"/>
    </row>
    <row r="19">
      <c r="A19" s="14" t="n"/>
      <c r="B19" s="13" t="n"/>
      <c r="C19" s="13" t="n"/>
      <c r="D19" s="13" t="n"/>
      <c r="E19" s="13" t="n"/>
      <c r="F19" s="13" t="n"/>
      <c r="G19" s="19">
        <f>COUNTIF(B19:F19,"Moderate")+COUNTIF(B19:F19,"High")</f>
        <v/>
      </c>
      <c r="H19" s="18">
        <f>IF(AND(G19&gt;=4,B19&lt;&gt;"None"),"Yes",IF(G19=0,"","Review"))</f>
        <v/>
      </c>
      <c r="I19" s="14" t="n"/>
    </row>
    <row r="20">
      <c r="A20" s="14" t="n"/>
      <c r="B20" s="13" t="n"/>
      <c r="C20" s="13" t="n"/>
      <c r="D20" s="13" t="n"/>
      <c r="E20" s="13" t="n"/>
      <c r="F20" s="13" t="n"/>
      <c r="G20" s="19">
        <f>COUNTIF(B20:F20,"Moderate")+COUNTIF(B20:F20,"High")</f>
        <v/>
      </c>
      <c r="H20" s="18">
        <f>IF(AND(G20&gt;=4,B20&lt;&gt;"None"),"Yes",IF(G20=0,"","Review"))</f>
        <v/>
      </c>
      <c r="I20" s="14" t="n"/>
    </row>
    <row r="21">
      <c r="A21" s="14" t="n"/>
      <c r="B21" s="13" t="n"/>
      <c r="C21" s="13" t="n"/>
      <c r="D21" s="13" t="n"/>
      <c r="E21" s="13" t="n"/>
      <c r="F21" s="13" t="n"/>
      <c r="G21" s="19">
        <f>COUNTIF(B21:F21,"Moderate")+COUNTIF(B21:F21,"High")</f>
        <v/>
      </c>
      <c r="H21" s="18">
        <f>IF(AND(G21&gt;=4,B21&lt;&gt;"None"),"Yes",IF(G21=0,"","Review"))</f>
        <v/>
      </c>
      <c r="I21" s="14" t="n"/>
    </row>
    <row r="22">
      <c r="A22" s="14" t="n"/>
      <c r="B22" s="13" t="n"/>
      <c r="C22" s="13" t="n"/>
      <c r="D22" s="13" t="n"/>
      <c r="E22" s="13" t="n"/>
      <c r="F22" s="13" t="n"/>
      <c r="G22" s="19">
        <f>COUNTIF(B22:F22,"Moderate")+COUNTIF(B22:F22,"High")</f>
        <v/>
      </c>
      <c r="H22" s="18">
        <f>IF(AND(G22&gt;=4,B22&lt;&gt;"None"),"Yes",IF(G22=0,"","Review"))</f>
        <v/>
      </c>
      <c r="I22" s="14" t="n"/>
    </row>
    <row r="23">
      <c r="A23" s="14" t="n"/>
      <c r="B23" s="13" t="n"/>
      <c r="C23" s="13" t="n"/>
      <c r="D23" s="13" t="n"/>
      <c r="E23" s="13" t="n"/>
      <c r="F23" s="13" t="n"/>
      <c r="G23" s="19">
        <f>COUNTIF(B23:F23,"Moderate")+COUNTIF(B23:F23,"High")</f>
        <v/>
      </c>
      <c r="H23" s="18">
        <f>IF(AND(G23&gt;=4,B23&lt;&gt;"None"),"Yes",IF(G23=0,"","Review"))</f>
        <v/>
      </c>
      <c r="I23" s="14" t="n"/>
    </row>
    <row r="24">
      <c r="A24" s="14" t="n"/>
      <c r="B24" s="13" t="n"/>
      <c r="C24" s="13" t="n"/>
      <c r="D24" s="13" t="n"/>
      <c r="E24" s="13" t="n"/>
      <c r="F24" s="13" t="n"/>
      <c r="G24" s="19">
        <f>COUNTIF(B24:F24,"Moderate")+COUNTIF(B24:F24,"High")</f>
        <v/>
      </c>
      <c r="H24" s="18">
        <f>IF(AND(G24&gt;=4,B24&lt;&gt;"None"),"Yes",IF(G24=0,"","Review"))</f>
        <v/>
      </c>
      <c r="I24" s="14" t="n"/>
    </row>
    <row r="25">
      <c r="A25" s="14" t="n"/>
      <c r="B25" s="13" t="n"/>
      <c r="C25" s="13" t="n"/>
      <c r="D25" s="13" t="n"/>
      <c r="E25" s="13" t="n"/>
      <c r="F25" s="13" t="n"/>
      <c r="G25" s="19">
        <f>COUNTIF(B25:F25,"Moderate")+COUNTIF(B25:F25,"High")</f>
        <v/>
      </c>
      <c r="H25" s="18">
        <f>IF(AND(G25&gt;=4,B25&lt;&gt;"None"),"Yes",IF(G25=0,"","Review"))</f>
        <v/>
      </c>
      <c r="I25" s="14" t="n"/>
    </row>
    <row r="26">
      <c r="A26" s="14" t="n"/>
      <c r="B26" s="13" t="n"/>
      <c r="C26" s="13" t="n"/>
      <c r="D26" s="13" t="n"/>
      <c r="E26" s="13" t="n"/>
      <c r="F26" s="13" t="n"/>
      <c r="G26" s="19">
        <f>COUNTIF(B26:F26,"Moderate")+COUNTIF(B26:F26,"High")</f>
        <v/>
      </c>
      <c r="H26" s="18">
        <f>IF(AND(G26&gt;=4,B26&lt;&gt;"None"),"Yes",IF(G26=0,"","Review"))</f>
        <v/>
      </c>
      <c r="I26" s="14" t="n"/>
    </row>
    <row r="27">
      <c r="A27" s="14" t="n"/>
      <c r="B27" s="13" t="n"/>
      <c r="C27" s="13" t="n"/>
      <c r="D27" s="13" t="n"/>
      <c r="E27" s="13" t="n"/>
      <c r="F27" s="13" t="n"/>
      <c r="G27" s="19">
        <f>COUNTIF(B27:F27,"Moderate")+COUNTIF(B27:F27,"High")</f>
        <v/>
      </c>
      <c r="H27" s="18">
        <f>IF(AND(G27&gt;=4,B27&lt;&gt;"None"),"Yes",IF(G27=0,"","Review"))</f>
        <v/>
      </c>
      <c r="I27" s="14" t="n"/>
    </row>
    <row r="28">
      <c r="A28" s="14" t="n"/>
      <c r="B28" s="13" t="n"/>
      <c r="C28" s="13" t="n"/>
      <c r="D28" s="13" t="n"/>
      <c r="E28" s="13" t="n"/>
      <c r="F28" s="13" t="n"/>
      <c r="G28" s="19">
        <f>COUNTIF(B28:F28,"Moderate")+COUNTIF(B28:F28,"High")</f>
        <v/>
      </c>
      <c r="H28" s="18">
        <f>IF(AND(G28&gt;=4,B28&lt;&gt;"None"),"Yes",IF(G28=0,"","Review"))</f>
        <v/>
      </c>
      <c r="I28" s="14" t="n"/>
    </row>
    <row r="29">
      <c r="A29" s="14" t="n"/>
      <c r="B29" s="13" t="n"/>
      <c r="C29" s="13" t="n"/>
      <c r="D29" s="13" t="n"/>
      <c r="E29" s="13" t="n"/>
      <c r="F29" s="13" t="n"/>
      <c r="G29" s="19">
        <f>COUNTIF(B29:F29,"Moderate")+COUNTIF(B29:F29,"High")</f>
        <v/>
      </c>
      <c r="H29" s="18">
        <f>IF(AND(G29&gt;=4,B29&lt;&gt;"None"),"Yes",IF(G29=0,"","Review"))</f>
        <v/>
      </c>
      <c r="I29" s="14" t="n"/>
    </row>
    <row r="30">
      <c r="A30" s="14" t="n"/>
      <c r="B30" s="13" t="n"/>
      <c r="C30" s="13" t="n"/>
      <c r="D30" s="13" t="n"/>
      <c r="E30" s="13" t="n"/>
      <c r="F30" s="13" t="n"/>
      <c r="G30" s="19">
        <f>COUNTIF(B30:F30,"Moderate")+COUNTIF(B30:F30,"High")</f>
        <v/>
      </c>
      <c r="H30" s="18">
        <f>IF(AND(G30&gt;=4,B30&lt;&gt;"None"),"Yes",IF(G30=0,"","Review"))</f>
        <v/>
      </c>
      <c r="I30" s="14" t="n"/>
    </row>
    <row r="31">
      <c r="A31" s="14" t="n"/>
      <c r="B31" s="13" t="n"/>
      <c r="C31" s="13" t="n"/>
      <c r="D31" s="13" t="n"/>
      <c r="E31" s="13" t="n"/>
      <c r="F31" s="13" t="n"/>
      <c r="G31" s="19">
        <f>COUNTIF(B31:F31,"Moderate")+COUNTIF(B31:F31,"High")</f>
        <v/>
      </c>
      <c r="H31" s="18">
        <f>IF(AND(G31&gt;=4,B31&lt;&gt;"None"),"Yes",IF(G31=0,"","Review"))</f>
        <v/>
      </c>
      <c r="I31" s="14" t="n"/>
    </row>
    <row r="32">
      <c r="A32" s="14" t="n"/>
      <c r="B32" s="13" t="n"/>
      <c r="C32" s="13" t="n"/>
      <c r="D32" s="13" t="n"/>
      <c r="E32" s="13" t="n"/>
      <c r="F32" s="13" t="n"/>
      <c r="G32" s="19">
        <f>COUNTIF(B32:F32,"Moderate")+COUNTIF(B32:F32,"High")</f>
        <v/>
      </c>
      <c r="H32" s="18">
        <f>IF(AND(G32&gt;=4,B32&lt;&gt;"None"),"Yes",IF(G32=0,"","Review"))</f>
        <v/>
      </c>
      <c r="I32" s="14" t="n"/>
    </row>
    <row r="33">
      <c r="A33" s="14" t="n"/>
      <c r="B33" s="13" t="n"/>
      <c r="C33" s="13" t="n"/>
      <c r="D33" s="13" t="n"/>
      <c r="E33" s="13" t="n"/>
      <c r="F33" s="13" t="n"/>
      <c r="G33" s="19">
        <f>COUNTIF(B33:F33,"Moderate")+COUNTIF(B33:F33,"High")</f>
        <v/>
      </c>
      <c r="H33" s="18">
        <f>IF(AND(G33&gt;=4,B33&lt;&gt;"None"),"Yes",IF(G33=0,"","Review"))</f>
        <v/>
      </c>
      <c r="I33" s="14" t="n"/>
    </row>
    <row r="34">
      <c r="A34" s="14" t="n"/>
      <c r="B34" s="13" t="n"/>
      <c r="C34" s="13" t="n"/>
      <c r="D34" s="13" t="n"/>
      <c r="E34" s="13" t="n"/>
      <c r="F34" s="13" t="n"/>
      <c r="G34" s="19">
        <f>COUNTIF(B34:F34,"Moderate")+COUNTIF(B34:F34,"High")</f>
        <v/>
      </c>
      <c r="H34" s="18">
        <f>IF(AND(G34&gt;=4,B34&lt;&gt;"None"),"Yes",IF(G34=0,"","Review"))</f>
        <v/>
      </c>
      <c r="I34" s="14" t="n"/>
    </row>
  </sheetData>
  <dataValidations count="1">
    <dataValidation sqref="B5 B6 B7 B8 B9 B10 B11 B12 B13 B14 B15 B16 B17 B18 B19 B20 B21 B22 B23 B24 B25 B26 B27 B28 B29 B30 B31 B32 B33 B34 C5 C6 C7 C8 C9 C10 C11 C12 C13 C14 C15 C16 C17 C18 C19 C20 C21 C22 C23 C24 C25 C26 C27 C28 C29 C30 C31 C32 C33 C34 D5 D6 D7 D8 D9 D10 D11 D12 D13 D14 D15 D16 D17 D18 D19 D20 D21 D22 D23 D24 D25 D26 D27 D28 D29 D30 D31 D32 D33 D34 E5 E6 E7 E8 E9 E10 E11 E12 E13 E14 E15 E16 E17 E18 E19 E20 E21 E22 E23 E24 E25 E26 E27 E28 E29 E30 E31 E32 E33 E34 F5 F6 F7 F8 F9 F10 F11 F12 F13 F14 F15 F16 F17 F18 F19 F20 F21 F22 F23 F24 F25 F26 F27 F28 F29 F30 F31 F32 F33 F34" showDropDown="0" showInputMessage="0" showErrorMessage="0" allowBlank="1" type="list">
      <formula1>"None,Low,Moderate,High"</formula1>
    </dataValidation>
  </dataValidations>
  <printOptions horizontalCentered="1"/>
  <pageMargins left="0.5" right="0.5" top="0.5" bottom="0.5" header="0.5" footer="0.5"/>
  <pageSetup orientation="landscape" paperSize="1" fitToHeight="0" fitToWidth="1"/>
</worksheet>
</file>

<file path=xl/worksheets/sheet11.xml><?xml version="1.0" encoding="utf-8"?>
<worksheet xmlns="http://schemas.openxmlformats.org/spreadsheetml/2006/main">
  <sheetPr>
    <outlinePr summaryBelow="1" summaryRight="1"/>
    <pageSetUpPr fitToPage="1"/>
  </sheetPr>
  <dimension ref="A1:X54"/>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16" customWidth="1" min="2" max="2"/>
    <col width="16" customWidth="1" min="3" max="3"/>
    <col width="16" customWidth="1" min="4" max="4"/>
    <col width="14" customWidth="1" min="5" max="5"/>
    <col width="14" customWidth="1" min="6" max="6"/>
    <col width="12" customWidth="1" min="7" max="7"/>
    <col width="18" customWidth="1" min="8" max="8"/>
    <col width="14" customWidth="1" min="9" max="9"/>
    <col width="16" customWidth="1" min="10" max="10"/>
    <col width="12" customWidth="1" min="11" max="11"/>
    <col width="14" customWidth="1" min="12" max="12"/>
    <col width="14" customWidth="1" min="13" max="13"/>
    <col width="18" customWidth="1" min="14" max="14"/>
    <col width="14" customWidth="1" min="15" max="15"/>
    <col width="14" customWidth="1" min="16" max="16"/>
    <col width="12" customWidth="1" min="17" max="17"/>
    <col width="12" customWidth="1" min="18" max="18"/>
    <col width="12" customWidth="1" min="19" max="19"/>
    <col width="12" customWidth="1" min="20" max="20"/>
    <col width="16" customWidth="1" min="21" max="21"/>
    <col width="14" customWidth="1" min="22" max="22"/>
    <col width="14" customWidth="1" min="23" max="23"/>
    <col width="24" customWidth="1" min="24" max="24"/>
  </cols>
  <sheetData>
    <row r="1" ht="30" customHeight="1">
      <c r="A1" s="1" t="inlineStr">
        <is>
          <t>Module 3C — Asset Register</t>
        </is>
      </c>
      <c r="Z1" t="inlineStr">
        <is>
          <t>Condition Score stores the organization’s own scale (5 = Excellent, 1 = Failed). ASTM E2018 FCA scores are inverted; convert before entry.</t>
        </is>
      </c>
    </row>
    <row r="2">
      <c r="A2" s="2" t="inlineStr">
        <is>
          <t>Master register of all identified assets. Add columns as needed for sector-specific attributes.</t>
        </is>
      </c>
    </row>
    <row r="4" ht="30" customHeight="1">
      <c r="A4" s="10" t="inlineStr">
        <is>
          <t>Asset ID</t>
        </is>
      </c>
      <c r="B4" s="10" t="inlineStr">
        <is>
          <t>Asset Class</t>
        </is>
      </c>
      <c r="C4" s="10" t="inlineStr">
        <is>
          <t>Asset Type</t>
        </is>
      </c>
      <c r="D4" s="10" t="inlineStr">
        <is>
          <t>Manufacturer</t>
        </is>
      </c>
      <c r="E4" s="10" t="inlineStr">
        <is>
          <t>Model</t>
        </is>
      </c>
      <c r="F4" s="10" t="inlineStr">
        <is>
          <t>Serial #</t>
        </is>
      </c>
      <c r="G4" s="10" t="inlineStr">
        <is>
          <t>Year Installed</t>
        </is>
      </c>
      <c r="H4" s="10" t="inlineStr">
        <is>
          <t>Location</t>
        </is>
      </c>
      <c r="I4" s="10" t="inlineStr">
        <is>
          <t>Parent Asset</t>
        </is>
      </c>
      <c r="J4" s="10" t="inlineStr">
        <is>
          <t>Functional System</t>
        </is>
      </c>
      <c r="K4" s="10" t="inlineStr">
        <is>
          <t>Expected Life (yrs)</t>
        </is>
      </c>
      <c r="L4" s="10" t="inlineStr">
        <is>
          <t>Replacement Cost</t>
        </is>
      </c>
      <c r="M4" s="10" t="inlineStr">
        <is>
          <t>Capitalized Value</t>
        </is>
      </c>
      <c r="N4" s="10" t="inlineStr">
        <is>
          <t>Sustainment Strategy</t>
        </is>
      </c>
      <c r="O4" s="10" t="inlineStr">
        <is>
          <t>Inspection Cadence</t>
        </is>
      </c>
      <c r="P4" s="10" t="inlineStr">
        <is>
          <t>Condition Score (1-5)</t>
        </is>
      </c>
      <c r="Q4" s="10" t="inlineStr">
        <is>
          <t>Confidence</t>
        </is>
      </c>
      <c r="R4" s="10" t="inlineStr">
        <is>
          <t>Last Assessed</t>
        </is>
      </c>
      <c r="S4" s="10" t="inlineStr">
        <is>
          <t>Criticality Tier</t>
        </is>
      </c>
      <c r="T4" s="10" t="inlineStr">
        <is>
          <t>Risk Score</t>
        </is>
      </c>
      <c r="U4" s="10" t="inlineStr">
        <is>
          <t>Owner Role</t>
        </is>
      </c>
      <c r="V4" s="10" t="inlineStr">
        <is>
          <t>Data Steward</t>
        </is>
      </c>
      <c r="W4" s="10" t="inlineStr">
        <is>
          <t>Status (Active/Retired)</t>
        </is>
      </c>
      <c r="X4" s="10" t="inlineStr">
        <is>
          <t>Notes</t>
        </is>
      </c>
    </row>
    <row r="5">
      <c r="A5" s="20" t="n"/>
      <c r="B5" s="20" t="n"/>
      <c r="C5" s="20" t="n"/>
      <c r="D5" s="20" t="n"/>
      <c r="E5" s="20" t="n"/>
      <c r="F5" s="20" t="n"/>
      <c r="G5" s="20" t="n"/>
      <c r="H5" s="20" t="n"/>
      <c r="I5" s="20" t="n"/>
      <c r="J5" s="20" t="n"/>
      <c r="K5" s="20" t="n"/>
      <c r="L5" s="20" t="n"/>
      <c r="M5" s="20" t="n"/>
      <c r="N5" s="20" t="n"/>
      <c r="O5" s="20" t="n"/>
      <c r="P5" s="20" t="n"/>
      <c r="Q5" s="20" t="n"/>
      <c r="R5" s="20" t="n"/>
      <c r="S5" s="20" t="n"/>
      <c r="T5" s="20" t="n"/>
      <c r="U5" s="20" t="n"/>
      <c r="V5" s="20" t="n"/>
      <c r="W5" s="20" t="n"/>
      <c r="X5" s="20" t="n"/>
    </row>
    <row r="6">
      <c r="A6" s="20" t="n"/>
      <c r="B6" s="20" t="n"/>
      <c r="C6" s="20" t="n"/>
      <c r="D6" s="20" t="n"/>
      <c r="E6" s="20" t="n"/>
      <c r="F6" s="20" t="n"/>
      <c r="G6" s="20" t="n"/>
      <c r="H6" s="20" t="n"/>
      <c r="I6" s="20" t="n"/>
      <c r="J6" s="20" t="n"/>
      <c r="K6" s="20" t="n"/>
      <c r="L6" s="20" t="n"/>
      <c r="M6" s="20" t="n"/>
      <c r="N6" s="20" t="n"/>
      <c r="O6" s="20" t="n"/>
      <c r="P6" s="20" t="n"/>
      <c r="Q6" s="20" t="n"/>
      <c r="R6" s="20" t="n"/>
      <c r="S6" s="20" t="n"/>
      <c r="T6" s="20" t="n"/>
      <c r="U6" s="20" t="n"/>
      <c r="V6" s="20" t="n"/>
      <c r="W6" s="20" t="n"/>
      <c r="X6" s="20" t="n"/>
    </row>
    <row r="7">
      <c r="A7" s="20" t="n"/>
      <c r="B7" s="20" t="n"/>
      <c r="C7" s="20" t="n"/>
      <c r="D7" s="20" t="n"/>
      <c r="E7" s="20" t="n"/>
      <c r="F7" s="20" t="n"/>
      <c r="G7" s="20" t="n"/>
      <c r="H7" s="20" t="n"/>
      <c r="I7" s="20" t="n"/>
      <c r="J7" s="20" t="n"/>
      <c r="K7" s="20" t="n"/>
      <c r="L7" s="20" t="n"/>
      <c r="M7" s="20" t="n"/>
      <c r="N7" s="20" t="n"/>
      <c r="O7" s="20" t="n"/>
      <c r="P7" s="20" t="n"/>
      <c r="Q7" s="20" t="n"/>
      <c r="R7" s="20" t="n"/>
      <c r="S7" s="20" t="n"/>
      <c r="T7" s="20" t="n"/>
      <c r="U7" s="20" t="n"/>
      <c r="V7" s="20" t="n"/>
      <c r="W7" s="20" t="n"/>
      <c r="X7" s="20" t="n"/>
    </row>
    <row r="8">
      <c r="A8" s="20" t="n"/>
      <c r="B8" s="20" t="n"/>
      <c r="C8" s="20" t="n"/>
      <c r="D8" s="20" t="n"/>
      <c r="E8" s="20" t="n"/>
      <c r="F8" s="20" t="n"/>
      <c r="G8" s="20" t="n"/>
      <c r="H8" s="20" t="n"/>
      <c r="I8" s="20" t="n"/>
      <c r="J8" s="20" t="n"/>
      <c r="K8" s="20" t="n"/>
      <c r="L8" s="20" t="n"/>
      <c r="M8" s="20" t="n"/>
      <c r="N8" s="20" t="n"/>
      <c r="O8" s="20" t="n"/>
      <c r="P8" s="20" t="n"/>
      <c r="Q8" s="20" t="n"/>
      <c r="R8" s="20" t="n"/>
      <c r="S8" s="20" t="n"/>
      <c r="T8" s="20" t="n"/>
      <c r="U8" s="20" t="n"/>
      <c r="V8" s="20" t="n"/>
      <c r="W8" s="20" t="n"/>
      <c r="X8" s="20" t="n"/>
    </row>
    <row r="9">
      <c r="A9" s="20" t="n"/>
      <c r="B9" s="20" t="n"/>
      <c r="C9" s="20" t="n"/>
      <c r="D9" s="20" t="n"/>
      <c r="E9" s="20" t="n"/>
      <c r="F9" s="20" t="n"/>
      <c r="G9" s="20" t="n"/>
      <c r="H9" s="20" t="n"/>
      <c r="I9" s="20" t="n"/>
      <c r="J9" s="20" t="n"/>
      <c r="K9" s="20" t="n"/>
      <c r="L9" s="20" t="n"/>
      <c r="M9" s="20" t="n"/>
      <c r="N9" s="20" t="n"/>
      <c r="O9" s="20" t="n"/>
      <c r="P9" s="20" t="n"/>
      <c r="Q9" s="20" t="n"/>
      <c r="R9" s="20" t="n"/>
      <c r="S9" s="20" t="n"/>
      <c r="T9" s="20" t="n"/>
      <c r="U9" s="20" t="n"/>
      <c r="V9" s="20" t="n"/>
      <c r="W9" s="20" t="n"/>
      <c r="X9" s="20" t="n"/>
    </row>
    <row r="10">
      <c r="A10" s="20" t="n"/>
      <c r="B10" s="20" t="n"/>
      <c r="C10" s="20" t="n"/>
      <c r="D10" s="20" t="n"/>
      <c r="E10" s="20" t="n"/>
      <c r="F10" s="20" t="n"/>
      <c r="G10" s="20" t="n"/>
      <c r="H10" s="20" t="n"/>
      <c r="I10" s="20" t="n"/>
      <c r="J10" s="20" t="n"/>
      <c r="K10" s="20" t="n"/>
      <c r="L10" s="20" t="n"/>
      <c r="M10" s="20" t="n"/>
      <c r="N10" s="20" t="n"/>
      <c r="O10" s="20" t="n"/>
      <c r="P10" s="20" t="n"/>
      <c r="Q10" s="20" t="n"/>
      <c r="R10" s="20" t="n"/>
      <c r="S10" s="20" t="n"/>
      <c r="T10" s="20" t="n"/>
      <c r="U10" s="20" t="n"/>
      <c r="V10" s="20" t="n"/>
      <c r="W10" s="20" t="n"/>
      <c r="X10" s="20" t="n"/>
    </row>
    <row r="11">
      <c r="A11" s="20" t="n"/>
      <c r="B11" s="20" t="n"/>
      <c r="C11" s="20" t="n"/>
      <c r="D11" s="20" t="n"/>
      <c r="E11" s="20" t="n"/>
      <c r="F11" s="20" t="n"/>
      <c r="G11" s="20" t="n"/>
      <c r="H11" s="20" t="n"/>
      <c r="I11" s="20" t="n"/>
      <c r="J11" s="20" t="n"/>
      <c r="K11" s="20" t="n"/>
      <c r="L11" s="20" t="n"/>
      <c r="M11" s="20" t="n"/>
      <c r="N11" s="20" t="n"/>
      <c r="O11" s="20" t="n"/>
      <c r="P11" s="20" t="n"/>
      <c r="Q11" s="20" t="n"/>
      <c r="R11" s="20" t="n"/>
      <c r="S11" s="20" t="n"/>
      <c r="T11" s="20" t="n"/>
      <c r="U11" s="20" t="n"/>
      <c r="V11" s="20" t="n"/>
      <c r="W11" s="20" t="n"/>
      <c r="X11" s="20" t="n"/>
    </row>
    <row r="12">
      <c r="A12" s="20" t="n"/>
      <c r="B12" s="20" t="n"/>
      <c r="C12" s="20" t="n"/>
      <c r="D12" s="20" t="n"/>
      <c r="E12" s="20" t="n"/>
      <c r="F12" s="20" t="n"/>
      <c r="G12" s="20" t="n"/>
      <c r="H12" s="20" t="n"/>
      <c r="I12" s="20" t="n"/>
      <c r="J12" s="20" t="n"/>
      <c r="K12" s="20" t="n"/>
      <c r="L12" s="20" t="n"/>
      <c r="M12" s="20" t="n"/>
      <c r="N12" s="20" t="n"/>
      <c r="O12" s="20" t="n"/>
      <c r="P12" s="20" t="n"/>
      <c r="Q12" s="20" t="n"/>
      <c r="R12" s="20" t="n"/>
      <c r="S12" s="20" t="n"/>
      <c r="T12" s="20" t="n"/>
      <c r="U12" s="20" t="n"/>
      <c r="V12" s="20" t="n"/>
      <c r="W12" s="20" t="n"/>
      <c r="X12" s="20" t="n"/>
    </row>
    <row r="13">
      <c r="A13" s="20" t="n"/>
      <c r="B13" s="20" t="n"/>
      <c r="C13" s="20" t="n"/>
      <c r="D13" s="20" t="n"/>
      <c r="E13" s="20" t="n"/>
      <c r="F13" s="20" t="n"/>
      <c r="G13" s="20" t="n"/>
      <c r="H13" s="20" t="n"/>
      <c r="I13" s="20" t="n"/>
      <c r="J13" s="20" t="n"/>
      <c r="K13" s="20" t="n"/>
      <c r="L13" s="20" t="n"/>
      <c r="M13" s="20" t="n"/>
      <c r="N13" s="20" t="n"/>
      <c r="O13" s="20" t="n"/>
      <c r="P13" s="20" t="n"/>
      <c r="Q13" s="20" t="n"/>
      <c r="R13" s="20" t="n"/>
      <c r="S13" s="20" t="n"/>
      <c r="T13" s="20" t="n"/>
      <c r="U13" s="20" t="n"/>
      <c r="V13" s="20" t="n"/>
      <c r="W13" s="20" t="n"/>
      <c r="X13" s="20" t="n"/>
    </row>
    <row r="14">
      <c r="A14" s="20" t="n"/>
      <c r="B14" s="20" t="n"/>
      <c r="C14" s="20" t="n"/>
      <c r="D14" s="20" t="n"/>
      <c r="E14" s="20" t="n"/>
      <c r="F14" s="20" t="n"/>
      <c r="G14" s="20" t="n"/>
      <c r="H14" s="20" t="n"/>
      <c r="I14" s="20" t="n"/>
      <c r="J14" s="20" t="n"/>
      <c r="K14" s="20" t="n"/>
      <c r="L14" s="20" t="n"/>
      <c r="M14" s="20" t="n"/>
      <c r="N14" s="20" t="n"/>
      <c r="O14" s="20" t="n"/>
      <c r="P14" s="20" t="n"/>
      <c r="Q14" s="20" t="n"/>
      <c r="R14" s="20" t="n"/>
      <c r="S14" s="20" t="n"/>
      <c r="T14" s="20" t="n"/>
      <c r="U14" s="20" t="n"/>
      <c r="V14" s="20" t="n"/>
      <c r="W14" s="20" t="n"/>
      <c r="X14" s="20" t="n"/>
    </row>
    <row r="15">
      <c r="A15" s="20" t="n"/>
      <c r="B15" s="20" t="n"/>
      <c r="C15" s="20" t="n"/>
      <c r="D15" s="20" t="n"/>
      <c r="E15" s="20" t="n"/>
      <c r="F15" s="20" t="n"/>
      <c r="G15" s="20" t="n"/>
      <c r="H15" s="20" t="n"/>
      <c r="I15" s="20" t="n"/>
      <c r="J15" s="20" t="n"/>
      <c r="K15" s="20" t="n"/>
      <c r="L15" s="20" t="n"/>
      <c r="M15" s="20" t="n"/>
      <c r="N15" s="20" t="n"/>
      <c r="O15" s="20" t="n"/>
      <c r="P15" s="20" t="n"/>
      <c r="Q15" s="20" t="n"/>
      <c r="R15" s="20" t="n"/>
      <c r="S15" s="20" t="n"/>
      <c r="T15" s="20" t="n"/>
      <c r="U15" s="20" t="n"/>
      <c r="V15" s="20" t="n"/>
      <c r="W15" s="20" t="n"/>
      <c r="X15" s="20" t="n"/>
    </row>
    <row r="16">
      <c r="A16" s="20" t="n"/>
      <c r="B16" s="20" t="n"/>
      <c r="C16" s="20" t="n"/>
      <c r="D16" s="20" t="n"/>
      <c r="E16" s="20" t="n"/>
      <c r="F16" s="20" t="n"/>
      <c r="G16" s="20" t="n"/>
      <c r="H16" s="20" t="n"/>
      <c r="I16" s="20" t="n"/>
      <c r="J16" s="20" t="n"/>
      <c r="K16" s="20" t="n"/>
      <c r="L16" s="20" t="n"/>
      <c r="M16" s="20" t="n"/>
      <c r="N16" s="20" t="n"/>
      <c r="O16" s="20" t="n"/>
      <c r="P16" s="20" t="n"/>
      <c r="Q16" s="20" t="n"/>
      <c r="R16" s="20" t="n"/>
      <c r="S16" s="20" t="n"/>
      <c r="T16" s="20" t="n"/>
      <c r="U16" s="20" t="n"/>
      <c r="V16" s="20" t="n"/>
      <c r="W16" s="20" t="n"/>
      <c r="X16" s="20" t="n"/>
    </row>
    <row r="17">
      <c r="A17" s="20" t="n"/>
      <c r="B17" s="20" t="n"/>
      <c r="C17" s="20" t="n"/>
      <c r="D17" s="20" t="n"/>
      <c r="E17" s="20" t="n"/>
      <c r="F17" s="20" t="n"/>
      <c r="G17" s="20" t="n"/>
      <c r="H17" s="20" t="n"/>
      <c r="I17" s="20" t="n"/>
      <c r="J17" s="20" t="n"/>
      <c r="K17" s="20" t="n"/>
      <c r="L17" s="20" t="n"/>
      <c r="M17" s="20" t="n"/>
      <c r="N17" s="20" t="n"/>
      <c r="O17" s="20" t="n"/>
      <c r="P17" s="20" t="n"/>
      <c r="Q17" s="20" t="n"/>
      <c r="R17" s="20" t="n"/>
      <c r="S17" s="20" t="n"/>
      <c r="T17" s="20" t="n"/>
      <c r="U17" s="20" t="n"/>
      <c r="V17" s="20" t="n"/>
      <c r="W17" s="20" t="n"/>
      <c r="X17" s="20" t="n"/>
    </row>
    <row r="18">
      <c r="A18" s="20" t="n"/>
      <c r="B18" s="20" t="n"/>
      <c r="C18" s="20" t="n"/>
      <c r="D18" s="20" t="n"/>
      <c r="E18" s="20" t="n"/>
      <c r="F18" s="20" t="n"/>
      <c r="G18" s="20" t="n"/>
      <c r="H18" s="20" t="n"/>
      <c r="I18" s="20" t="n"/>
      <c r="J18" s="20" t="n"/>
      <c r="K18" s="20" t="n"/>
      <c r="L18" s="20" t="n"/>
      <c r="M18" s="20" t="n"/>
      <c r="N18" s="20" t="n"/>
      <c r="O18" s="20" t="n"/>
      <c r="P18" s="20" t="n"/>
      <c r="Q18" s="20" t="n"/>
      <c r="R18" s="20" t="n"/>
      <c r="S18" s="20" t="n"/>
      <c r="T18" s="20" t="n"/>
      <c r="U18" s="20" t="n"/>
      <c r="V18" s="20" t="n"/>
      <c r="W18" s="20" t="n"/>
      <c r="X18" s="20" t="n"/>
    </row>
    <row r="19">
      <c r="A19" s="20" t="n"/>
      <c r="B19" s="20" t="n"/>
      <c r="C19" s="20" t="n"/>
      <c r="D19" s="20" t="n"/>
      <c r="E19" s="20" t="n"/>
      <c r="F19" s="20" t="n"/>
      <c r="G19" s="20" t="n"/>
      <c r="H19" s="20" t="n"/>
      <c r="I19" s="20" t="n"/>
      <c r="J19" s="20" t="n"/>
      <c r="K19" s="20" t="n"/>
      <c r="L19" s="20" t="n"/>
      <c r="M19" s="20" t="n"/>
      <c r="N19" s="20" t="n"/>
      <c r="O19" s="20" t="n"/>
      <c r="P19" s="20" t="n"/>
      <c r="Q19" s="20" t="n"/>
      <c r="R19" s="20" t="n"/>
      <c r="S19" s="20" t="n"/>
      <c r="T19" s="20" t="n"/>
      <c r="U19" s="20" t="n"/>
      <c r="V19" s="20" t="n"/>
      <c r="W19" s="20" t="n"/>
      <c r="X19" s="20" t="n"/>
    </row>
    <row r="20">
      <c r="A20" s="20" t="n"/>
      <c r="B20" s="20" t="n"/>
      <c r="C20" s="20" t="n"/>
      <c r="D20" s="20" t="n"/>
      <c r="E20" s="20" t="n"/>
      <c r="F20" s="20" t="n"/>
      <c r="G20" s="20" t="n"/>
      <c r="H20" s="20" t="n"/>
      <c r="I20" s="20" t="n"/>
      <c r="J20" s="20" t="n"/>
      <c r="K20" s="20" t="n"/>
      <c r="L20" s="20" t="n"/>
      <c r="M20" s="20" t="n"/>
      <c r="N20" s="20" t="n"/>
      <c r="O20" s="20" t="n"/>
      <c r="P20" s="20" t="n"/>
      <c r="Q20" s="20" t="n"/>
      <c r="R20" s="20" t="n"/>
      <c r="S20" s="20" t="n"/>
      <c r="T20" s="20" t="n"/>
      <c r="U20" s="20" t="n"/>
      <c r="V20" s="20" t="n"/>
      <c r="W20" s="20" t="n"/>
      <c r="X20" s="20" t="n"/>
    </row>
    <row r="21">
      <c r="A21" s="20" t="n"/>
      <c r="B21" s="20" t="n"/>
      <c r="C21" s="20" t="n"/>
      <c r="D21" s="20" t="n"/>
      <c r="E21" s="20" t="n"/>
      <c r="F21" s="20" t="n"/>
      <c r="G21" s="20" t="n"/>
      <c r="H21" s="20" t="n"/>
      <c r="I21" s="20" t="n"/>
      <c r="J21" s="20" t="n"/>
      <c r="K21" s="20" t="n"/>
      <c r="L21" s="20" t="n"/>
      <c r="M21" s="20" t="n"/>
      <c r="N21" s="20" t="n"/>
      <c r="O21" s="20" t="n"/>
      <c r="P21" s="20" t="n"/>
      <c r="Q21" s="20" t="n"/>
      <c r="R21" s="20" t="n"/>
      <c r="S21" s="20" t="n"/>
      <c r="T21" s="20" t="n"/>
      <c r="U21" s="20" t="n"/>
      <c r="V21" s="20" t="n"/>
      <c r="W21" s="20" t="n"/>
      <c r="X21" s="20" t="n"/>
    </row>
    <row r="22">
      <c r="A22" s="20" t="n"/>
      <c r="B22" s="20" t="n"/>
      <c r="C22" s="20" t="n"/>
      <c r="D22" s="20" t="n"/>
      <c r="E22" s="20" t="n"/>
      <c r="F22" s="20" t="n"/>
      <c r="G22" s="20" t="n"/>
      <c r="H22" s="20" t="n"/>
      <c r="I22" s="20" t="n"/>
      <c r="J22" s="20" t="n"/>
      <c r="K22" s="20" t="n"/>
      <c r="L22" s="20" t="n"/>
      <c r="M22" s="20" t="n"/>
      <c r="N22" s="20" t="n"/>
      <c r="O22" s="20" t="n"/>
      <c r="P22" s="20" t="n"/>
      <c r="Q22" s="20" t="n"/>
      <c r="R22" s="20" t="n"/>
      <c r="S22" s="20" t="n"/>
      <c r="T22" s="20" t="n"/>
      <c r="U22" s="20" t="n"/>
      <c r="V22" s="20" t="n"/>
      <c r="W22" s="20" t="n"/>
      <c r="X22" s="20" t="n"/>
    </row>
    <row r="23">
      <c r="A23" s="20" t="n"/>
      <c r="B23" s="20" t="n"/>
      <c r="C23" s="20" t="n"/>
      <c r="D23" s="20" t="n"/>
      <c r="E23" s="20" t="n"/>
      <c r="F23" s="20" t="n"/>
      <c r="G23" s="20" t="n"/>
      <c r="H23" s="20" t="n"/>
      <c r="I23" s="20" t="n"/>
      <c r="J23" s="20" t="n"/>
      <c r="K23" s="20" t="n"/>
      <c r="L23" s="20" t="n"/>
      <c r="M23" s="20" t="n"/>
      <c r="N23" s="20" t="n"/>
      <c r="O23" s="20" t="n"/>
      <c r="P23" s="20" t="n"/>
      <c r="Q23" s="20" t="n"/>
      <c r="R23" s="20" t="n"/>
      <c r="S23" s="20" t="n"/>
      <c r="T23" s="20" t="n"/>
      <c r="U23" s="20" t="n"/>
      <c r="V23" s="20" t="n"/>
      <c r="W23" s="20" t="n"/>
      <c r="X23" s="20" t="n"/>
    </row>
    <row r="24">
      <c r="A24" s="20" t="n"/>
      <c r="B24" s="20" t="n"/>
      <c r="C24" s="20" t="n"/>
      <c r="D24" s="20" t="n"/>
      <c r="E24" s="20" t="n"/>
      <c r="F24" s="20" t="n"/>
      <c r="G24" s="20" t="n"/>
      <c r="H24" s="20" t="n"/>
      <c r="I24" s="20" t="n"/>
      <c r="J24" s="20" t="n"/>
      <c r="K24" s="20" t="n"/>
      <c r="L24" s="20" t="n"/>
      <c r="M24" s="20" t="n"/>
      <c r="N24" s="20" t="n"/>
      <c r="O24" s="20" t="n"/>
      <c r="P24" s="20" t="n"/>
      <c r="Q24" s="20" t="n"/>
      <c r="R24" s="20" t="n"/>
      <c r="S24" s="20" t="n"/>
      <c r="T24" s="20" t="n"/>
      <c r="U24" s="20" t="n"/>
      <c r="V24" s="20" t="n"/>
      <c r="W24" s="20" t="n"/>
      <c r="X24" s="20" t="n"/>
    </row>
    <row r="25">
      <c r="A25" s="20" t="n"/>
      <c r="B25" s="20" t="n"/>
      <c r="C25" s="20" t="n"/>
      <c r="D25" s="20" t="n"/>
      <c r="E25" s="20" t="n"/>
      <c r="F25" s="20" t="n"/>
      <c r="G25" s="20" t="n"/>
      <c r="H25" s="20" t="n"/>
      <c r="I25" s="20" t="n"/>
      <c r="J25" s="20" t="n"/>
      <c r="K25" s="20" t="n"/>
      <c r="L25" s="20" t="n"/>
      <c r="M25" s="20" t="n"/>
      <c r="N25" s="20" t="n"/>
      <c r="O25" s="20" t="n"/>
      <c r="P25" s="20" t="n"/>
      <c r="Q25" s="20" t="n"/>
      <c r="R25" s="20" t="n"/>
      <c r="S25" s="20" t="n"/>
      <c r="T25" s="20" t="n"/>
      <c r="U25" s="20" t="n"/>
      <c r="V25" s="20" t="n"/>
      <c r="W25" s="20" t="n"/>
      <c r="X25" s="20" t="n"/>
    </row>
    <row r="26">
      <c r="A26" s="20" t="n"/>
      <c r="B26" s="20" t="n"/>
      <c r="C26" s="20" t="n"/>
      <c r="D26" s="20" t="n"/>
      <c r="E26" s="20" t="n"/>
      <c r="F26" s="20" t="n"/>
      <c r="G26" s="20" t="n"/>
      <c r="H26" s="20" t="n"/>
      <c r="I26" s="20" t="n"/>
      <c r="J26" s="20" t="n"/>
      <c r="K26" s="20" t="n"/>
      <c r="L26" s="20" t="n"/>
      <c r="M26" s="20" t="n"/>
      <c r="N26" s="20" t="n"/>
      <c r="O26" s="20" t="n"/>
      <c r="P26" s="20" t="n"/>
      <c r="Q26" s="20" t="n"/>
      <c r="R26" s="20" t="n"/>
      <c r="S26" s="20" t="n"/>
      <c r="T26" s="20" t="n"/>
      <c r="U26" s="20" t="n"/>
      <c r="V26" s="20" t="n"/>
      <c r="W26" s="20" t="n"/>
      <c r="X26" s="20" t="n"/>
    </row>
    <row r="27">
      <c r="A27" s="20" t="n"/>
      <c r="B27" s="20" t="n"/>
      <c r="C27" s="20" t="n"/>
      <c r="D27" s="20" t="n"/>
      <c r="E27" s="20" t="n"/>
      <c r="F27" s="20" t="n"/>
      <c r="G27" s="20" t="n"/>
      <c r="H27" s="20" t="n"/>
      <c r="I27" s="20" t="n"/>
      <c r="J27" s="20" t="n"/>
      <c r="K27" s="20" t="n"/>
      <c r="L27" s="20" t="n"/>
      <c r="M27" s="20" t="n"/>
      <c r="N27" s="20" t="n"/>
      <c r="O27" s="20" t="n"/>
      <c r="P27" s="20" t="n"/>
      <c r="Q27" s="20" t="n"/>
      <c r="R27" s="20" t="n"/>
      <c r="S27" s="20" t="n"/>
      <c r="T27" s="20" t="n"/>
      <c r="U27" s="20" t="n"/>
      <c r="V27" s="20" t="n"/>
      <c r="W27" s="20" t="n"/>
      <c r="X27" s="20" t="n"/>
    </row>
    <row r="28">
      <c r="A28" s="20" t="n"/>
      <c r="B28" s="20" t="n"/>
      <c r="C28" s="20" t="n"/>
      <c r="D28" s="20" t="n"/>
      <c r="E28" s="20" t="n"/>
      <c r="F28" s="20" t="n"/>
      <c r="G28" s="20" t="n"/>
      <c r="H28" s="20" t="n"/>
      <c r="I28" s="20" t="n"/>
      <c r="J28" s="20" t="n"/>
      <c r="K28" s="20" t="n"/>
      <c r="L28" s="20" t="n"/>
      <c r="M28" s="20" t="n"/>
      <c r="N28" s="20" t="n"/>
      <c r="O28" s="20" t="n"/>
      <c r="P28" s="20" t="n"/>
      <c r="Q28" s="20" t="n"/>
      <c r="R28" s="20" t="n"/>
      <c r="S28" s="20" t="n"/>
      <c r="T28" s="20" t="n"/>
      <c r="U28" s="20" t="n"/>
      <c r="V28" s="20" t="n"/>
      <c r="W28" s="20" t="n"/>
      <c r="X28" s="20" t="n"/>
    </row>
    <row r="29">
      <c r="A29" s="20" t="n"/>
      <c r="B29" s="20" t="n"/>
      <c r="C29" s="20" t="n"/>
      <c r="D29" s="20" t="n"/>
      <c r="E29" s="20" t="n"/>
      <c r="F29" s="20" t="n"/>
      <c r="G29" s="20" t="n"/>
      <c r="H29" s="20" t="n"/>
      <c r="I29" s="20" t="n"/>
      <c r="J29" s="20" t="n"/>
      <c r="K29" s="20" t="n"/>
      <c r="L29" s="20" t="n"/>
      <c r="M29" s="20" t="n"/>
      <c r="N29" s="20" t="n"/>
      <c r="O29" s="20" t="n"/>
      <c r="P29" s="20" t="n"/>
      <c r="Q29" s="20" t="n"/>
      <c r="R29" s="20" t="n"/>
      <c r="S29" s="20" t="n"/>
      <c r="T29" s="20" t="n"/>
      <c r="U29" s="20" t="n"/>
      <c r="V29" s="20" t="n"/>
      <c r="W29" s="20" t="n"/>
      <c r="X29" s="20" t="n"/>
    </row>
    <row r="30">
      <c r="A30" s="20" t="n"/>
      <c r="B30" s="20" t="n"/>
      <c r="C30" s="20" t="n"/>
      <c r="D30" s="20" t="n"/>
      <c r="E30" s="20" t="n"/>
      <c r="F30" s="20" t="n"/>
      <c r="G30" s="20" t="n"/>
      <c r="H30" s="20" t="n"/>
      <c r="I30" s="20" t="n"/>
      <c r="J30" s="20" t="n"/>
      <c r="K30" s="20" t="n"/>
      <c r="L30" s="20" t="n"/>
      <c r="M30" s="20" t="n"/>
      <c r="N30" s="20" t="n"/>
      <c r="O30" s="20" t="n"/>
      <c r="P30" s="20" t="n"/>
      <c r="Q30" s="20" t="n"/>
      <c r="R30" s="20" t="n"/>
      <c r="S30" s="20" t="n"/>
      <c r="T30" s="20" t="n"/>
      <c r="U30" s="20" t="n"/>
      <c r="V30" s="20" t="n"/>
      <c r="W30" s="20" t="n"/>
      <c r="X30" s="20" t="n"/>
    </row>
    <row r="31">
      <c r="A31" s="20" t="n"/>
      <c r="B31" s="20" t="n"/>
      <c r="C31" s="20" t="n"/>
      <c r="D31" s="20" t="n"/>
      <c r="E31" s="20" t="n"/>
      <c r="F31" s="20" t="n"/>
      <c r="G31" s="20" t="n"/>
      <c r="H31" s="20" t="n"/>
      <c r="I31" s="20" t="n"/>
      <c r="J31" s="20" t="n"/>
      <c r="K31" s="20" t="n"/>
      <c r="L31" s="20" t="n"/>
      <c r="M31" s="20" t="n"/>
      <c r="N31" s="20" t="n"/>
      <c r="O31" s="20" t="n"/>
      <c r="P31" s="20" t="n"/>
      <c r="Q31" s="20" t="n"/>
      <c r="R31" s="20" t="n"/>
      <c r="S31" s="20" t="n"/>
      <c r="T31" s="20" t="n"/>
      <c r="U31" s="20" t="n"/>
      <c r="V31" s="20" t="n"/>
      <c r="W31" s="20" t="n"/>
      <c r="X31" s="20" t="n"/>
    </row>
    <row r="32">
      <c r="A32" s="20" t="n"/>
      <c r="B32" s="20" t="n"/>
      <c r="C32" s="20" t="n"/>
      <c r="D32" s="20" t="n"/>
      <c r="E32" s="20" t="n"/>
      <c r="F32" s="20" t="n"/>
      <c r="G32" s="20" t="n"/>
      <c r="H32" s="20" t="n"/>
      <c r="I32" s="20" t="n"/>
      <c r="J32" s="20" t="n"/>
      <c r="K32" s="20" t="n"/>
      <c r="L32" s="20" t="n"/>
      <c r="M32" s="20" t="n"/>
      <c r="N32" s="20" t="n"/>
      <c r="O32" s="20" t="n"/>
      <c r="P32" s="20" t="n"/>
      <c r="Q32" s="20" t="n"/>
      <c r="R32" s="20" t="n"/>
      <c r="S32" s="20" t="n"/>
      <c r="T32" s="20" t="n"/>
      <c r="U32" s="20" t="n"/>
      <c r="V32" s="20" t="n"/>
      <c r="W32" s="20" t="n"/>
      <c r="X32" s="20" t="n"/>
    </row>
    <row r="33">
      <c r="A33" s="20" t="n"/>
      <c r="B33" s="20" t="n"/>
      <c r="C33" s="20" t="n"/>
      <c r="D33" s="20" t="n"/>
      <c r="E33" s="20" t="n"/>
      <c r="F33" s="20" t="n"/>
      <c r="G33" s="20" t="n"/>
      <c r="H33" s="20" t="n"/>
      <c r="I33" s="20" t="n"/>
      <c r="J33" s="20" t="n"/>
      <c r="K33" s="20" t="n"/>
      <c r="L33" s="20" t="n"/>
      <c r="M33" s="20" t="n"/>
      <c r="N33" s="20" t="n"/>
      <c r="O33" s="20" t="n"/>
      <c r="P33" s="20" t="n"/>
      <c r="Q33" s="20" t="n"/>
      <c r="R33" s="20" t="n"/>
      <c r="S33" s="20" t="n"/>
      <c r="T33" s="20" t="n"/>
      <c r="U33" s="20" t="n"/>
      <c r="V33" s="20" t="n"/>
      <c r="W33" s="20" t="n"/>
      <c r="X33" s="20" t="n"/>
    </row>
    <row r="34">
      <c r="A34" s="20" t="n"/>
      <c r="B34" s="20" t="n"/>
      <c r="C34" s="20" t="n"/>
      <c r="D34" s="20" t="n"/>
      <c r="E34" s="20" t="n"/>
      <c r="F34" s="20" t="n"/>
      <c r="G34" s="20" t="n"/>
      <c r="H34" s="20" t="n"/>
      <c r="I34" s="20" t="n"/>
      <c r="J34" s="20" t="n"/>
      <c r="K34" s="20" t="n"/>
      <c r="L34" s="20" t="n"/>
      <c r="M34" s="20" t="n"/>
      <c r="N34" s="20" t="n"/>
      <c r="O34" s="20" t="n"/>
      <c r="P34" s="20" t="n"/>
      <c r="Q34" s="20" t="n"/>
      <c r="R34" s="20" t="n"/>
      <c r="S34" s="20" t="n"/>
      <c r="T34" s="20" t="n"/>
      <c r="U34" s="20" t="n"/>
      <c r="V34" s="20" t="n"/>
      <c r="W34" s="20" t="n"/>
      <c r="X34" s="20" t="n"/>
    </row>
    <row r="35">
      <c r="A35" s="20" t="n"/>
      <c r="B35" s="20" t="n"/>
      <c r="C35" s="20" t="n"/>
      <c r="D35" s="20" t="n"/>
      <c r="E35" s="20" t="n"/>
      <c r="F35" s="20" t="n"/>
      <c r="G35" s="20" t="n"/>
      <c r="H35" s="20" t="n"/>
      <c r="I35" s="20" t="n"/>
      <c r="J35" s="20" t="n"/>
      <c r="K35" s="20" t="n"/>
      <c r="L35" s="20" t="n"/>
      <c r="M35" s="20" t="n"/>
      <c r="N35" s="20" t="n"/>
      <c r="O35" s="20" t="n"/>
      <c r="P35" s="20" t="n"/>
      <c r="Q35" s="20" t="n"/>
      <c r="R35" s="20" t="n"/>
      <c r="S35" s="20" t="n"/>
      <c r="T35" s="20" t="n"/>
      <c r="U35" s="20" t="n"/>
      <c r="V35" s="20" t="n"/>
      <c r="W35" s="20" t="n"/>
      <c r="X35" s="20" t="n"/>
    </row>
    <row r="36">
      <c r="A36" s="20" t="n"/>
      <c r="B36" s="20" t="n"/>
      <c r="C36" s="20" t="n"/>
      <c r="D36" s="20" t="n"/>
      <c r="E36" s="20" t="n"/>
      <c r="F36" s="20" t="n"/>
      <c r="G36" s="20" t="n"/>
      <c r="H36" s="20" t="n"/>
      <c r="I36" s="20" t="n"/>
      <c r="J36" s="20" t="n"/>
      <c r="K36" s="20" t="n"/>
      <c r="L36" s="20" t="n"/>
      <c r="M36" s="20" t="n"/>
      <c r="N36" s="20" t="n"/>
      <c r="O36" s="20" t="n"/>
      <c r="P36" s="20" t="n"/>
      <c r="Q36" s="20" t="n"/>
      <c r="R36" s="20" t="n"/>
      <c r="S36" s="20" t="n"/>
      <c r="T36" s="20" t="n"/>
      <c r="U36" s="20" t="n"/>
      <c r="V36" s="20" t="n"/>
      <c r="W36" s="20" t="n"/>
      <c r="X36" s="20" t="n"/>
    </row>
    <row r="37">
      <c r="A37" s="20" t="n"/>
      <c r="B37" s="20" t="n"/>
      <c r="C37" s="20" t="n"/>
      <c r="D37" s="20" t="n"/>
      <c r="E37" s="20" t="n"/>
      <c r="F37" s="20" t="n"/>
      <c r="G37" s="20" t="n"/>
      <c r="H37" s="20" t="n"/>
      <c r="I37" s="20" t="n"/>
      <c r="J37" s="20" t="n"/>
      <c r="K37" s="20" t="n"/>
      <c r="L37" s="20" t="n"/>
      <c r="M37" s="20" t="n"/>
      <c r="N37" s="20" t="n"/>
      <c r="O37" s="20" t="n"/>
      <c r="P37" s="20" t="n"/>
      <c r="Q37" s="20" t="n"/>
      <c r="R37" s="20" t="n"/>
      <c r="S37" s="20" t="n"/>
      <c r="T37" s="20" t="n"/>
      <c r="U37" s="20" t="n"/>
      <c r="V37" s="20" t="n"/>
      <c r="W37" s="20" t="n"/>
      <c r="X37" s="20" t="n"/>
    </row>
    <row r="38">
      <c r="A38" s="20" t="n"/>
      <c r="B38" s="20" t="n"/>
      <c r="C38" s="20" t="n"/>
      <c r="D38" s="20" t="n"/>
      <c r="E38" s="20" t="n"/>
      <c r="F38" s="20" t="n"/>
      <c r="G38" s="20" t="n"/>
      <c r="H38" s="20" t="n"/>
      <c r="I38" s="20" t="n"/>
      <c r="J38" s="20" t="n"/>
      <c r="K38" s="20" t="n"/>
      <c r="L38" s="20" t="n"/>
      <c r="M38" s="20" t="n"/>
      <c r="N38" s="20" t="n"/>
      <c r="O38" s="20" t="n"/>
      <c r="P38" s="20" t="n"/>
      <c r="Q38" s="20" t="n"/>
      <c r="R38" s="20" t="n"/>
      <c r="S38" s="20" t="n"/>
      <c r="T38" s="20" t="n"/>
      <c r="U38" s="20" t="n"/>
      <c r="V38" s="20" t="n"/>
      <c r="W38" s="20" t="n"/>
      <c r="X38" s="20" t="n"/>
    </row>
    <row r="39">
      <c r="A39" s="20" t="n"/>
      <c r="B39" s="20" t="n"/>
      <c r="C39" s="20" t="n"/>
      <c r="D39" s="20" t="n"/>
      <c r="E39" s="20" t="n"/>
      <c r="F39" s="20" t="n"/>
      <c r="G39" s="20" t="n"/>
      <c r="H39" s="20" t="n"/>
      <c r="I39" s="20" t="n"/>
      <c r="J39" s="20" t="n"/>
      <c r="K39" s="20" t="n"/>
      <c r="L39" s="20" t="n"/>
      <c r="M39" s="20" t="n"/>
      <c r="N39" s="20" t="n"/>
      <c r="O39" s="20" t="n"/>
      <c r="P39" s="20" t="n"/>
      <c r="Q39" s="20" t="n"/>
      <c r="R39" s="20" t="n"/>
      <c r="S39" s="20" t="n"/>
      <c r="T39" s="20" t="n"/>
      <c r="U39" s="20" t="n"/>
      <c r="V39" s="20" t="n"/>
      <c r="W39" s="20" t="n"/>
      <c r="X39" s="20" t="n"/>
    </row>
    <row r="40">
      <c r="A40" s="20" t="n"/>
      <c r="B40" s="20" t="n"/>
      <c r="C40" s="20" t="n"/>
      <c r="D40" s="20" t="n"/>
      <c r="E40" s="20" t="n"/>
      <c r="F40" s="20" t="n"/>
      <c r="G40" s="20" t="n"/>
      <c r="H40" s="20" t="n"/>
      <c r="I40" s="20" t="n"/>
      <c r="J40" s="20" t="n"/>
      <c r="K40" s="20" t="n"/>
      <c r="L40" s="20" t="n"/>
      <c r="M40" s="20" t="n"/>
      <c r="N40" s="20" t="n"/>
      <c r="O40" s="20" t="n"/>
      <c r="P40" s="20" t="n"/>
      <c r="Q40" s="20" t="n"/>
      <c r="R40" s="20" t="n"/>
      <c r="S40" s="20" t="n"/>
      <c r="T40" s="20" t="n"/>
      <c r="U40" s="20" t="n"/>
      <c r="V40" s="20" t="n"/>
      <c r="W40" s="20" t="n"/>
      <c r="X40" s="20" t="n"/>
    </row>
    <row r="41">
      <c r="A41" s="20" t="n"/>
      <c r="B41" s="20" t="n"/>
      <c r="C41" s="20" t="n"/>
      <c r="D41" s="20" t="n"/>
      <c r="E41" s="20" t="n"/>
      <c r="F41" s="20" t="n"/>
      <c r="G41" s="20" t="n"/>
      <c r="H41" s="20" t="n"/>
      <c r="I41" s="20" t="n"/>
      <c r="J41" s="20" t="n"/>
      <c r="K41" s="20" t="n"/>
      <c r="L41" s="20" t="n"/>
      <c r="M41" s="20" t="n"/>
      <c r="N41" s="20" t="n"/>
      <c r="O41" s="20" t="n"/>
      <c r="P41" s="20" t="n"/>
      <c r="Q41" s="20" t="n"/>
      <c r="R41" s="20" t="n"/>
      <c r="S41" s="20" t="n"/>
      <c r="T41" s="20" t="n"/>
      <c r="U41" s="20" t="n"/>
      <c r="V41" s="20" t="n"/>
      <c r="W41" s="20" t="n"/>
      <c r="X41" s="20" t="n"/>
    </row>
    <row r="42">
      <c r="A42" s="20" t="n"/>
      <c r="B42" s="20" t="n"/>
      <c r="C42" s="20" t="n"/>
      <c r="D42" s="20" t="n"/>
      <c r="E42" s="20" t="n"/>
      <c r="F42" s="20" t="n"/>
      <c r="G42" s="20" t="n"/>
      <c r="H42" s="20" t="n"/>
      <c r="I42" s="20" t="n"/>
      <c r="J42" s="20" t="n"/>
      <c r="K42" s="20" t="n"/>
      <c r="L42" s="20" t="n"/>
      <c r="M42" s="20" t="n"/>
      <c r="N42" s="20" t="n"/>
      <c r="O42" s="20" t="n"/>
      <c r="P42" s="20" t="n"/>
      <c r="Q42" s="20" t="n"/>
      <c r="R42" s="20" t="n"/>
      <c r="S42" s="20" t="n"/>
      <c r="T42" s="20" t="n"/>
      <c r="U42" s="20" t="n"/>
      <c r="V42" s="20" t="n"/>
      <c r="W42" s="20" t="n"/>
      <c r="X42" s="20" t="n"/>
    </row>
    <row r="43">
      <c r="A43" s="20" t="n"/>
      <c r="B43" s="20" t="n"/>
      <c r="C43" s="20" t="n"/>
      <c r="D43" s="20" t="n"/>
      <c r="E43" s="20" t="n"/>
      <c r="F43" s="20" t="n"/>
      <c r="G43" s="20" t="n"/>
      <c r="H43" s="20" t="n"/>
      <c r="I43" s="20" t="n"/>
      <c r="J43" s="20" t="n"/>
      <c r="K43" s="20" t="n"/>
      <c r="L43" s="20" t="n"/>
      <c r="M43" s="20" t="n"/>
      <c r="N43" s="20" t="n"/>
      <c r="O43" s="20" t="n"/>
      <c r="P43" s="20" t="n"/>
      <c r="Q43" s="20" t="n"/>
      <c r="R43" s="20" t="n"/>
      <c r="S43" s="20" t="n"/>
      <c r="T43" s="20" t="n"/>
      <c r="U43" s="20" t="n"/>
      <c r="V43" s="20" t="n"/>
      <c r="W43" s="20" t="n"/>
      <c r="X43" s="20" t="n"/>
    </row>
    <row r="44">
      <c r="A44" s="20" t="n"/>
      <c r="B44" s="20" t="n"/>
      <c r="C44" s="20" t="n"/>
      <c r="D44" s="20" t="n"/>
      <c r="E44" s="20" t="n"/>
      <c r="F44" s="20" t="n"/>
      <c r="G44" s="20" t="n"/>
      <c r="H44" s="20" t="n"/>
      <c r="I44" s="20" t="n"/>
      <c r="J44" s="20" t="n"/>
      <c r="K44" s="20" t="n"/>
      <c r="L44" s="20" t="n"/>
      <c r="M44" s="20" t="n"/>
      <c r="N44" s="20" t="n"/>
      <c r="O44" s="20" t="n"/>
      <c r="P44" s="20" t="n"/>
      <c r="Q44" s="20" t="n"/>
      <c r="R44" s="20" t="n"/>
      <c r="S44" s="20" t="n"/>
      <c r="T44" s="20" t="n"/>
      <c r="U44" s="20" t="n"/>
      <c r="V44" s="20" t="n"/>
      <c r="W44" s="20" t="n"/>
      <c r="X44" s="20" t="n"/>
    </row>
    <row r="45">
      <c r="A45" s="20" t="n"/>
      <c r="B45" s="20" t="n"/>
      <c r="C45" s="20" t="n"/>
      <c r="D45" s="20" t="n"/>
      <c r="E45" s="20" t="n"/>
      <c r="F45" s="20" t="n"/>
      <c r="G45" s="20" t="n"/>
      <c r="H45" s="20" t="n"/>
      <c r="I45" s="20" t="n"/>
      <c r="J45" s="20" t="n"/>
      <c r="K45" s="20" t="n"/>
      <c r="L45" s="20" t="n"/>
      <c r="M45" s="20" t="n"/>
      <c r="N45" s="20" t="n"/>
      <c r="O45" s="20" t="n"/>
      <c r="P45" s="20" t="n"/>
      <c r="Q45" s="20" t="n"/>
      <c r="R45" s="20" t="n"/>
      <c r="S45" s="20" t="n"/>
      <c r="T45" s="20" t="n"/>
      <c r="U45" s="20" t="n"/>
      <c r="V45" s="20" t="n"/>
      <c r="W45" s="20" t="n"/>
      <c r="X45" s="20" t="n"/>
    </row>
    <row r="46">
      <c r="A46" s="20" t="n"/>
      <c r="B46" s="20" t="n"/>
      <c r="C46" s="20" t="n"/>
      <c r="D46" s="20" t="n"/>
      <c r="E46" s="20" t="n"/>
      <c r="F46" s="20" t="n"/>
      <c r="G46" s="20" t="n"/>
      <c r="H46" s="20" t="n"/>
      <c r="I46" s="20" t="n"/>
      <c r="J46" s="20" t="n"/>
      <c r="K46" s="20" t="n"/>
      <c r="L46" s="20" t="n"/>
      <c r="M46" s="20" t="n"/>
      <c r="N46" s="20" t="n"/>
      <c r="O46" s="20" t="n"/>
      <c r="P46" s="20" t="n"/>
      <c r="Q46" s="20" t="n"/>
      <c r="R46" s="20" t="n"/>
      <c r="S46" s="20" t="n"/>
      <c r="T46" s="20" t="n"/>
      <c r="U46" s="20" t="n"/>
      <c r="V46" s="20" t="n"/>
      <c r="W46" s="20" t="n"/>
      <c r="X46" s="20" t="n"/>
    </row>
    <row r="47">
      <c r="A47" s="20" t="n"/>
      <c r="B47" s="20" t="n"/>
      <c r="C47" s="20" t="n"/>
      <c r="D47" s="20" t="n"/>
      <c r="E47" s="20" t="n"/>
      <c r="F47" s="20" t="n"/>
      <c r="G47" s="20" t="n"/>
      <c r="H47" s="20" t="n"/>
      <c r="I47" s="20" t="n"/>
      <c r="J47" s="20" t="n"/>
      <c r="K47" s="20" t="n"/>
      <c r="L47" s="20" t="n"/>
      <c r="M47" s="20" t="n"/>
      <c r="N47" s="20" t="n"/>
      <c r="O47" s="20" t="n"/>
      <c r="P47" s="20" t="n"/>
      <c r="Q47" s="20" t="n"/>
      <c r="R47" s="20" t="n"/>
      <c r="S47" s="20" t="n"/>
      <c r="T47" s="20" t="n"/>
      <c r="U47" s="20" t="n"/>
      <c r="V47" s="20" t="n"/>
      <c r="W47" s="20" t="n"/>
      <c r="X47" s="20" t="n"/>
    </row>
    <row r="48">
      <c r="A48" s="20" t="n"/>
      <c r="B48" s="20" t="n"/>
      <c r="C48" s="20" t="n"/>
      <c r="D48" s="20" t="n"/>
      <c r="E48" s="20" t="n"/>
      <c r="F48" s="20" t="n"/>
      <c r="G48" s="20" t="n"/>
      <c r="H48" s="20" t="n"/>
      <c r="I48" s="20" t="n"/>
      <c r="J48" s="20" t="n"/>
      <c r="K48" s="20" t="n"/>
      <c r="L48" s="20" t="n"/>
      <c r="M48" s="20" t="n"/>
      <c r="N48" s="20" t="n"/>
      <c r="O48" s="20" t="n"/>
      <c r="P48" s="20" t="n"/>
      <c r="Q48" s="20" t="n"/>
      <c r="R48" s="20" t="n"/>
      <c r="S48" s="20" t="n"/>
      <c r="T48" s="20" t="n"/>
      <c r="U48" s="20" t="n"/>
      <c r="V48" s="20" t="n"/>
      <c r="W48" s="20" t="n"/>
      <c r="X48" s="20" t="n"/>
    </row>
    <row r="49">
      <c r="A49" s="20" t="n"/>
      <c r="B49" s="20" t="n"/>
      <c r="C49" s="20" t="n"/>
      <c r="D49" s="20" t="n"/>
      <c r="E49" s="20" t="n"/>
      <c r="F49" s="20" t="n"/>
      <c r="G49" s="20" t="n"/>
      <c r="H49" s="20" t="n"/>
      <c r="I49" s="20" t="n"/>
      <c r="J49" s="20" t="n"/>
      <c r="K49" s="20" t="n"/>
      <c r="L49" s="20" t="n"/>
      <c r="M49" s="20" t="n"/>
      <c r="N49" s="20" t="n"/>
      <c r="O49" s="20" t="n"/>
      <c r="P49" s="20" t="n"/>
      <c r="Q49" s="20" t="n"/>
      <c r="R49" s="20" t="n"/>
      <c r="S49" s="20" t="n"/>
      <c r="T49" s="20" t="n"/>
      <c r="U49" s="20" t="n"/>
      <c r="V49" s="20" t="n"/>
      <c r="W49" s="20" t="n"/>
      <c r="X49" s="20" t="n"/>
    </row>
    <row r="50">
      <c r="A50" s="20" t="n"/>
      <c r="B50" s="20" t="n"/>
      <c r="C50" s="20" t="n"/>
      <c r="D50" s="20" t="n"/>
      <c r="E50" s="20" t="n"/>
      <c r="F50" s="20" t="n"/>
      <c r="G50" s="20" t="n"/>
      <c r="H50" s="20" t="n"/>
      <c r="I50" s="20" t="n"/>
      <c r="J50" s="20" t="n"/>
      <c r="K50" s="20" t="n"/>
      <c r="L50" s="20" t="n"/>
      <c r="M50" s="20" t="n"/>
      <c r="N50" s="20" t="n"/>
      <c r="O50" s="20" t="n"/>
      <c r="P50" s="20" t="n"/>
      <c r="Q50" s="20" t="n"/>
      <c r="R50" s="20" t="n"/>
      <c r="S50" s="20" t="n"/>
      <c r="T50" s="20" t="n"/>
      <c r="U50" s="20" t="n"/>
      <c r="V50" s="20" t="n"/>
      <c r="W50" s="20" t="n"/>
      <c r="X50" s="20" t="n"/>
    </row>
    <row r="51">
      <c r="A51" s="20" t="n"/>
      <c r="B51" s="20" t="n"/>
      <c r="C51" s="20" t="n"/>
      <c r="D51" s="20" t="n"/>
      <c r="E51" s="20" t="n"/>
      <c r="F51" s="20" t="n"/>
      <c r="G51" s="20" t="n"/>
      <c r="H51" s="20" t="n"/>
      <c r="I51" s="20" t="n"/>
      <c r="J51" s="20" t="n"/>
      <c r="K51" s="20" t="n"/>
      <c r="L51" s="20" t="n"/>
      <c r="M51" s="20" t="n"/>
      <c r="N51" s="20" t="n"/>
      <c r="O51" s="20" t="n"/>
      <c r="P51" s="20" t="n"/>
      <c r="Q51" s="20" t="n"/>
      <c r="R51" s="20" t="n"/>
      <c r="S51" s="20" t="n"/>
      <c r="T51" s="20" t="n"/>
      <c r="U51" s="20" t="n"/>
      <c r="V51" s="20" t="n"/>
      <c r="W51" s="20" t="n"/>
      <c r="X51" s="20" t="n"/>
    </row>
    <row r="52">
      <c r="A52" s="20" t="n"/>
      <c r="B52" s="20" t="n"/>
      <c r="C52" s="20" t="n"/>
      <c r="D52" s="20" t="n"/>
      <c r="E52" s="20" t="n"/>
      <c r="F52" s="20" t="n"/>
      <c r="G52" s="20" t="n"/>
      <c r="H52" s="20" t="n"/>
      <c r="I52" s="20" t="n"/>
      <c r="J52" s="20" t="n"/>
      <c r="K52" s="20" t="n"/>
      <c r="L52" s="20" t="n"/>
      <c r="M52" s="20" t="n"/>
      <c r="N52" s="20" t="n"/>
      <c r="O52" s="20" t="n"/>
      <c r="P52" s="20" t="n"/>
      <c r="Q52" s="20" t="n"/>
      <c r="R52" s="20" t="n"/>
      <c r="S52" s="20" t="n"/>
      <c r="T52" s="20" t="n"/>
      <c r="U52" s="20" t="n"/>
      <c r="V52" s="20" t="n"/>
      <c r="W52" s="20" t="n"/>
      <c r="X52" s="20" t="n"/>
    </row>
    <row r="53">
      <c r="A53" s="20" t="n"/>
      <c r="B53" s="20" t="n"/>
      <c r="C53" s="20" t="n"/>
      <c r="D53" s="20" t="n"/>
      <c r="E53" s="20" t="n"/>
      <c r="F53" s="20" t="n"/>
      <c r="G53" s="20" t="n"/>
      <c r="H53" s="20" t="n"/>
      <c r="I53" s="20" t="n"/>
      <c r="J53" s="20" t="n"/>
      <c r="K53" s="20" t="n"/>
      <c r="L53" s="20" t="n"/>
      <c r="M53" s="20" t="n"/>
      <c r="N53" s="20" t="n"/>
      <c r="O53" s="20" t="n"/>
      <c r="P53" s="20" t="n"/>
      <c r="Q53" s="20" t="n"/>
      <c r="R53" s="20" t="n"/>
      <c r="S53" s="20" t="n"/>
      <c r="T53" s="20" t="n"/>
      <c r="U53" s="20" t="n"/>
      <c r="V53" s="20" t="n"/>
      <c r="W53" s="20" t="n"/>
      <c r="X53" s="20" t="n"/>
    </row>
    <row r="54">
      <c r="A54" s="20" t="n"/>
      <c r="B54" s="20" t="n"/>
      <c r="C54" s="20" t="n"/>
      <c r="D54" s="20" t="n"/>
      <c r="E54" s="20" t="n"/>
      <c r="F54" s="20" t="n"/>
      <c r="G54" s="20" t="n"/>
      <c r="H54" s="20" t="n"/>
      <c r="I54" s="20" t="n"/>
      <c r="J54" s="20" t="n"/>
      <c r="K54" s="20" t="n"/>
      <c r="L54" s="20" t="n"/>
      <c r="M54" s="20" t="n"/>
      <c r="N54" s="20" t="n"/>
      <c r="O54" s="20" t="n"/>
      <c r="P54" s="20" t="n"/>
      <c r="Q54" s="20" t="n"/>
      <c r="R54" s="20" t="n"/>
      <c r="S54" s="20" t="n"/>
      <c r="T54" s="20" t="n"/>
      <c r="U54" s="20" t="n"/>
      <c r="V54" s="20" t="n"/>
      <c r="W54" s="20" t="n"/>
      <c r="X54" s="20" t="n"/>
    </row>
  </sheetData>
  <conditionalFormatting sqref="A5:Z54">
    <cfRule type="expression" priority="1" dxfId="3">
      <formula>AND($S5="A",$Q5="Low")</formula>
    </cfRule>
  </conditionalFormatting>
  <conditionalFormatting sqref="P5:P54">
    <cfRule type="colorScale" priority="2">
      <colorScale>
        <cfvo type="num" val="1"/>
        <cfvo type="num" val="3"/>
        <cfvo type="num" val="5"/>
        <color rgb="00C6EFCE"/>
        <color rgb="00FFEB9C"/>
        <color rgb="00F4CCCC"/>
      </colorScale>
    </cfRule>
  </conditionalFormatting>
  <dataValidations count="5">
    <dataValidation sqref="S5 S6 S7 S8 S9 S10 S11 S12 S13 S14 S15 S16 S17 S18 S19 S20 S21 S22 S23 S24 S25 S26 S27 S28 S29 S30 S31 S32 S33 S34 S35 S36 S37 S38 S39 S40 S41 S42 S43 S44 S45 S46 S47 S48 S49 S50 S51 S52 S53 S54" showDropDown="0" showInputMessage="0" showErrorMessage="0" allowBlank="1" type="list">
      <formula1>"A,B,C"</formula1>
    </dataValidation>
    <dataValidation sqref="P5 P6 P7 P8 P9 P10 P11 P12 P13 P14 P15 P16 P17 P18 P19 P20 P21 P22 P23 P24 P25 P26 P27 P28 P29 P30 P31 P32 P33 P34 P35 P36 P37 P38 P39 P40 P41 P42 P43 P44 P45 P46 P47 P48 P49 P50 P51 P52 P53 P54" showDropDown="0" showInputMessage="0" showErrorMessage="0" allowBlank="1" type="whole" operator="between">
      <formula1>1</formula1>
      <formula2>5</formula2>
    </dataValidation>
    <dataValidation sqref="Q5 Q6 Q7 Q8 Q9 Q10 Q11 Q12 Q13 Q14 Q15 Q16 Q17 Q18 Q19 Q20 Q21 Q22 Q23 Q24 Q25 Q26 Q27 Q28 Q29 Q30 Q31 Q32 Q33 Q34 Q35 Q36 Q37 Q38 Q39 Q40 Q41 Q42 Q43 Q44 Q45 Q46 Q47 Q48 Q49 Q50 Q51 Q52 Q53 Q54" showDropDown="0" showInputMessage="0" showErrorMessage="0" allowBlank="1" type="list">
      <formula1>"High,Medium,Low"</formula1>
    </dataValidation>
    <dataValidation sqref="W5 W6 W7 W8 W9 W10 W11 W12 W13 W14 W15 W16 W17 W18 W19 W20 W21 W22 W23 W24 W25 W26 W27 W28 W29 W30 W31 W32 W33 W34 W35 W36 W37 W38 W39 W40 W41 W42 W43 W44 W45 W46 W47 W48 W49 W50 W51 W52 W53 W54" showDropDown="0" showInputMessage="0" showErrorMessage="0" allowBlank="1" type="list">
      <formula1>"Active,Retired"</formula1>
    </dataValidation>
    <dataValidation sqref="N5 N6 N7 N8 N9 N10 N11 N12 N13 N14 N15 N16 N17 N18 N19 N20 N21 N22 N23 N24 N25 N26 N27 N28 N29 N30 N31 N32 N33 N34 N35 N36 N37 N38 N39 N40 N41 N42 N43 N44 N45 N46 N47 N48 N49 N50 N51 N52 N53 N54" showDropDown="0" showInputMessage="0" showErrorMessage="0" allowBlank="1" type="list">
      <formula1>"Run-to-Failure,Time-Based PM,Condition-Based,Predictive,Rehabilitation,Replacement"</formula1>
    </dataValidation>
  </dataValidations>
  <printOptions horizontalCentered="1"/>
  <pageMargins left="0.5" right="0.5" top="0.5" bottom="0.5" header="0.5" footer="0.5"/>
  <pageSetup orientation="landscape" paperSize="1" fitToHeight="0" fitToWidth="1"/>
</worksheet>
</file>

<file path=xl/worksheets/sheet12.xml><?xml version="1.0" encoding="utf-8"?>
<worksheet xmlns="http://schemas.openxmlformats.org/spreadsheetml/2006/main">
  <sheetPr>
    <outlinePr summaryBelow="1" summaryRight="1"/>
    <pageSetUpPr fitToPage="1"/>
  </sheetPr>
  <dimension ref="A1:C9"/>
  <sheetViews>
    <sheetView workbookViewId="0">
      <selection activeCell="A1" sqref="A1"/>
    </sheetView>
  </sheetViews>
  <sheetFormatPr baseColWidth="8" defaultRowHeight="15"/>
  <cols>
    <col width="80" customWidth="1" min="1" max="1"/>
    <col width="18" customWidth="1" min="2" max="2"/>
    <col width="60" customWidth="1" min="3" max="3"/>
  </cols>
  <sheetData>
    <row r="1" ht="30" customHeight="1">
      <c r="A1" s="1" t="inlineStr">
        <is>
          <t>Module 4A — Hierarchy Design Tests</t>
        </is>
      </c>
    </row>
    <row r="2">
      <c r="A2" s="2" t="inlineStr">
        <is>
          <t>Apply these five tests when designing or revising the asset hierarchy.</t>
        </is>
      </c>
    </row>
    <row r="4">
      <c r="A4" s="10" t="inlineStr">
        <is>
          <t>Test</t>
        </is>
      </c>
      <c r="B4" s="10" t="inlineStr">
        <is>
          <t>Pass / Partial / Fail</t>
        </is>
      </c>
      <c r="C4" s="10" t="inlineStr">
        <is>
          <t>Evidence / Notes</t>
        </is>
      </c>
    </row>
    <row r="5">
      <c r="A5" s="12" t="inlineStr">
        <is>
          <t>Does each level represent a decision the organization actually makes at that level? (If not, the level is administrative overhead.)</t>
        </is>
      </c>
      <c r="B5" s="13" t="n"/>
      <c r="C5" s="14" t="n"/>
    </row>
    <row r="6">
      <c r="A6" s="12" t="inlineStr">
        <is>
          <t>Can a typical user navigate from system to asset in three to four clicks?</t>
        </is>
      </c>
      <c r="B6" s="13" t="n"/>
      <c r="C6" s="14" t="n"/>
    </row>
    <row r="7">
      <c r="A7" s="12" t="inlineStr">
        <is>
          <t>Are similar assets at the same level across facilities? (Consistency is more valuable than perfection.)</t>
        </is>
      </c>
      <c r="B7" s="13" t="n"/>
      <c r="C7" s="14" t="n"/>
    </row>
    <row r="8">
      <c r="A8" s="12" t="inlineStr">
        <is>
          <t>Are physical, functional, and organizational relationships separated rather than blended into one tree?</t>
        </is>
      </c>
      <c r="B8" s="13" t="n"/>
      <c r="C8" s="14" t="n"/>
    </row>
    <row r="9">
      <c r="A9" s="12" t="inlineStr">
        <is>
          <t>Is the hierarchy stable across reorganizations? (If reorganization breaks rollups, the hierarchy was built on the org chart, not on the assets.)</t>
        </is>
      </c>
      <c r="B9" s="13" t="n"/>
      <c r="C9" s="14" t="n"/>
    </row>
  </sheetData>
  <dataValidations count="1">
    <dataValidation sqref="B5 B6 B7 B8 B9" showDropDown="0" showInputMessage="0" showErrorMessage="0" allowBlank="1" type="list">
      <formula1>"Pass,Partial,Fail"</formula1>
    </dataValidation>
  </dataValidations>
  <printOptions horizontalCentered="1"/>
  <pageMargins left="0.5" right="0.5" top="0.5" bottom="0.5" header="0.5" footer="0.5"/>
  <pageSetup orientation="landscape" paperSize="1" fitToHeight="0" fitToWidth="1"/>
</worksheet>
</file>

<file path=xl/worksheets/sheet13.xml><?xml version="1.0" encoding="utf-8"?>
<worksheet xmlns="http://schemas.openxmlformats.org/spreadsheetml/2006/main">
  <sheetPr>
    <outlinePr summaryBelow="1" summaryRight="1"/>
    <pageSetUpPr fitToPage="1"/>
  </sheetPr>
  <dimension ref="A1:N24"/>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20" customWidth="1" min="1" max="1"/>
    <col width="14" customWidth="1" min="2" max="2"/>
    <col width="16" customWidth="1" min="3" max="3"/>
    <col width="12" customWidth="1" min="4" max="4"/>
    <col width="12" customWidth="1" min="5" max="5"/>
    <col width="12" customWidth="1" min="6" max="6"/>
    <col width="30" customWidth="1" min="7" max="7"/>
    <col width="30" customWidth="1" min="8" max="8"/>
    <col width="30" customWidth="1" min="9" max="9"/>
    <col width="30" customWidth="1" min="10" max="10"/>
    <col width="30" customWidth="1" min="11" max="11"/>
    <col width="16" customWidth="1" min="12" max="12"/>
    <col width="14" customWidth="1" min="13" max="13"/>
    <col width="14" customWidth="1" min="14" max="14"/>
  </cols>
  <sheetData>
    <row r="1" ht="30" customHeight="1">
      <c r="A1" s="1" t="inlineStr">
        <is>
          <t>Module 4B — Asset Strategy Documents</t>
        </is>
      </c>
    </row>
    <row r="2">
      <c r="A2" s="2" t="inlineStr">
        <is>
          <t>One row per asset class. Capture the strategy for each top-criticality class.</t>
        </is>
      </c>
    </row>
    <row r="4" ht="30" customHeight="1">
      <c r="A4" s="10" t="inlineStr">
        <is>
          <t>Asset Class</t>
        </is>
      </c>
      <c r="B4" s="10" t="inlineStr">
        <is>
          <t>Population Count</t>
        </is>
      </c>
      <c r="C4" s="10" t="inlineStr">
        <is>
          <t>Replacement Value</t>
        </is>
      </c>
      <c r="D4" s="10" t="inlineStr">
        <is>
          <t>Tier A Count</t>
        </is>
      </c>
      <c r="E4" s="10" t="inlineStr">
        <is>
          <t>Tier B Count</t>
        </is>
      </c>
      <c r="F4" s="10" t="inlineStr">
        <is>
          <t>Tier C Count</t>
        </is>
      </c>
      <c r="G4" s="10" t="inlineStr">
        <is>
          <t>Tier A Strategy</t>
        </is>
      </c>
      <c r="H4" s="10" t="inlineStr">
        <is>
          <t>Tier B Strategy</t>
        </is>
      </c>
      <c r="I4" s="10" t="inlineStr">
        <is>
          <t>Tier C Strategy</t>
        </is>
      </c>
      <c r="J4" s="10" t="inlineStr">
        <is>
          <t>Top Failure Modes</t>
        </is>
      </c>
      <c r="K4" s="10" t="inlineStr">
        <is>
          <t>Strategy Change Triggers</t>
        </is>
      </c>
      <c r="L4" s="10" t="inlineStr">
        <is>
          <t>Owner</t>
        </is>
      </c>
      <c r="M4" s="10" t="inlineStr">
        <is>
          <t>Approval Date</t>
        </is>
      </c>
      <c r="N4" s="10" t="inlineStr">
        <is>
          <t>Review Cycle</t>
        </is>
      </c>
    </row>
    <row r="5">
      <c r="A5" s="20" t="n"/>
      <c r="B5" s="20" t="n"/>
      <c r="C5" s="20" t="n"/>
      <c r="D5" s="20" t="n"/>
      <c r="E5" s="20" t="n"/>
      <c r="F5" s="20" t="n"/>
      <c r="G5" s="20" t="n"/>
      <c r="H5" s="20" t="n"/>
      <c r="I5" s="20" t="n"/>
      <c r="J5" s="20" t="n"/>
      <c r="K5" s="20" t="n"/>
      <c r="L5" s="20" t="n"/>
      <c r="M5" s="20" t="n"/>
      <c r="N5" s="20" t="n"/>
    </row>
    <row r="6">
      <c r="A6" s="20" t="n"/>
      <c r="B6" s="20" t="n"/>
      <c r="C6" s="20" t="n"/>
      <c r="D6" s="20" t="n"/>
      <c r="E6" s="20" t="n"/>
      <c r="F6" s="20" t="n"/>
      <c r="G6" s="20" t="n"/>
      <c r="H6" s="20" t="n"/>
      <c r="I6" s="20" t="n"/>
      <c r="J6" s="20" t="n"/>
      <c r="K6" s="20" t="n"/>
      <c r="L6" s="20" t="n"/>
      <c r="M6" s="20" t="n"/>
      <c r="N6" s="20" t="n"/>
    </row>
    <row r="7">
      <c r="A7" s="20" t="n"/>
      <c r="B7" s="20" t="n"/>
      <c r="C7" s="20" t="n"/>
      <c r="D7" s="20" t="n"/>
      <c r="E7" s="20" t="n"/>
      <c r="F7" s="20" t="n"/>
      <c r="G7" s="20" t="n"/>
      <c r="H7" s="20" t="n"/>
      <c r="I7" s="20" t="n"/>
      <c r="J7" s="20" t="n"/>
      <c r="K7" s="20" t="n"/>
      <c r="L7" s="20" t="n"/>
      <c r="M7" s="20" t="n"/>
      <c r="N7" s="20" t="n"/>
    </row>
    <row r="8">
      <c r="A8" s="20" t="n"/>
      <c r="B8" s="20" t="n"/>
      <c r="C8" s="20" t="n"/>
      <c r="D8" s="20" t="n"/>
      <c r="E8" s="20" t="n"/>
      <c r="F8" s="20" t="n"/>
      <c r="G8" s="20" t="n"/>
      <c r="H8" s="20" t="n"/>
      <c r="I8" s="20" t="n"/>
      <c r="J8" s="20" t="n"/>
      <c r="K8" s="20" t="n"/>
      <c r="L8" s="20" t="n"/>
      <c r="M8" s="20" t="n"/>
      <c r="N8" s="20" t="n"/>
    </row>
    <row r="9">
      <c r="A9" s="20" t="n"/>
      <c r="B9" s="20" t="n"/>
      <c r="C9" s="20" t="n"/>
      <c r="D9" s="20" t="n"/>
      <c r="E9" s="20" t="n"/>
      <c r="F9" s="20" t="n"/>
      <c r="G9" s="20" t="n"/>
      <c r="H9" s="20" t="n"/>
      <c r="I9" s="20" t="n"/>
      <c r="J9" s="20" t="n"/>
      <c r="K9" s="20" t="n"/>
      <c r="L9" s="20" t="n"/>
      <c r="M9" s="20" t="n"/>
      <c r="N9" s="20" t="n"/>
    </row>
    <row r="10">
      <c r="A10" s="20" t="n"/>
      <c r="B10" s="20" t="n"/>
      <c r="C10" s="20" t="n"/>
      <c r="D10" s="20" t="n"/>
      <c r="E10" s="20" t="n"/>
      <c r="F10" s="20" t="n"/>
      <c r="G10" s="20" t="n"/>
      <c r="H10" s="20" t="n"/>
      <c r="I10" s="20" t="n"/>
      <c r="J10" s="20" t="n"/>
      <c r="K10" s="20" t="n"/>
      <c r="L10" s="20" t="n"/>
      <c r="M10" s="20" t="n"/>
      <c r="N10" s="20" t="n"/>
    </row>
    <row r="11">
      <c r="A11" s="20" t="n"/>
      <c r="B11" s="20" t="n"/>
      <c r="C11" s="20" t="n"/>
      <c r="D11" s="20" t="n"/>
      <c r="E11" s="20" t="n"/>
      <c r="F11" s="20" t="n"/>
      <c r="G11" s="20" t="n"/>
      <c r="H11" s="20" t="n"/>
      <c r="I11" s="20" t="n"/>
      <c r="J11" s="20" t="n"/>
      <c r="K11" s="20" t="n"/>
      <c r="L11" s="20" t="n"/>
      <c r="M11" s="20" t="n"/>
      <c r="N11" s="20" t="n"/>
    </row>
    <row r="12">
      <c r="A12" s="20" t="n"/>
      <c r="B12" s="20" t="n"/>
      <c r="C12" s="20" t="n"/>
      <c r="D12" s="20" t="n"/>
      <c r="E12" s="20" t="n"/>
      <c r="F12" s="20" t="n"/>
      <c r="G12" s="20" t="n"/>
      <c r="H12" s="20" t="n"/>
      <c r="I12" s="20" t="n"/>
      <c r="J12" s="20" t="n"/>
      <c r="K12" s="20" t="n"/>
      <c r="L12" s="20" t="n"/>
      <c r="M12" s="20" t="n"/>
      <c r="N12" s="20" t="n"/>
    </row>
    <row r="13">
      <c r="A13" s="20" t="n"/>
      <c r="B13" s="20" t="n"/>
      <c r="C13" s="20" t="n"/>
      <c r="D13" s="20" t="n"/>
      <c r="E13" s="20" t="n"/>
      <c r="F13" s="20" t="n"/>
      <c r="G13" s="20" t="n"/>
      <c r="H13" s="20" t="n"/>
      <c r="I13" s="20" t="n"/>
      <c r="J13" s="20" t="n"/>
      <c r="K13" s="20" t="n"/>
      <c r="L13" s="20" t="n"/>
      <c r="M13" s="20" t="n"/>
      <c r="N13" s="20" t="n"/>
    </row>
    <row r="14">
      <c r="A14" s="20" t="n"/>
      <c r="B14" s="20" t="n"/>
      <c r="C14" s="20" t="n"/>
      <c r="D14" s="20" t="n"/>
      <c r="E14" s="20" t="n"/>
      <c r="F14" s="20" t="n"/>
      <c r="G14" s="20" t="n"/>
      <c r="H14" s="20" t="n"/>
      <c r="I14" s="20" t="n"/>
      <c r="J14" s="20" t="n"/>
      <c r="K14" s="20" t="n"/>
      <c r="L14" s="20" t="n"/>
      <c r="M14" s="20" t="n"/>
      <c r="N14" s="20" t="n"/>
    </row>
    <row r="15">
      <c r="A15" s="20" t="n"/>
      <c r="B15" s="20" t="n"/>
      <c r="C15" s="20" t="n"/>
      <c r="D15" s="20" t="n"/>
      <c r="E15" s="20" t="n"/>
      <c r="F15" s="20" t="n"/>
      <c r="G15" s="20" t="n"/>
      <c r="H15" s="20" t="n"/>
      <c r="I15" s="20" t="n"/>
      <c r="J15" s="20" t="n"/>
      <c r="K15" s="20" t="n"/>
      <c r="L15" s="20" t="n"/>
      <c r="M15" s="20" t="n"/>
      <c r="N15" s="20" t="n"/>
    </row>
    <row r="16">
      <c r="A16" s="20" t="n"/>
      <c r="B16" s="20" t="n"/>
      <c r="C16" s="20" t="n"/>
      <c r="D16" s="20" t="n"/>
      <c r="E16" s="20" t="n"/>
      <c r="F16" s="20" t="n"/>
      <c r="G16" s="20" t="n"/>
      <c r="H16" s="20" t="n"/>
      <c r="I16" s="20" t="n"/>
      <c r="J16" s="20" t="n"/>
      <c r="K16" s="20" t="n"/>
      <c r="L16" s="20" t="n"/>
      <c r="M16" s="20" t="n"/>
      <c r="N16" s="20" t="n"/>
    </row>
    <row r="17">
      <c r="A17" s="20" t="n"/>
      <c r="B17" s="20" t="n"/>
      <c r="C17" s="20" t="n"/>
      <c r="D17" s="20" t="n"/>
      <c r="E17" s="20" t="n"/>
      <c r="F17" s="20" t="n"/>
      <c r="G17" s="20" t="n"/>
      <c r="H17" s="20" t="n"/>
      <c r="I17" s="20" t="n"/>
      <c r="J17" s="20" t="n"/>
      <c r="K17" s="20" t="n"/>
      <c r="L17" s="20" t="n"/>
      <c r="M17" s="20" t="n"/>
      <c r="N17" s="20" t="n"/>
    </row>
    <row r="18">
      <c r="A18" s="20" t="n"/>
      <c r="B18" s="20" t="n"/>
      <c r="C18" s="20" t="n"/>
      <c r="D18" s="20" t="n"/>
      <c r="E18" s="20" t="n"/>
      <c r="F18" s="20" t="n"/>
      <c r="G18" s="20" t="n"/>
      <c r="H18" s="20" t="n"/>
      <c r="I18" s="20" t="n"/>
      <c r="J18" s="20" t="n"/>
      <c r="K18" s="20" t="n"/>
      <c r="L18" s="20" t="n"/>
      <c r="M18" s="20" t="n"/>
      <c r="N18" s="20" t="n"/>
    </row>
    <row r="19">
      <c r="A19" s="20" t="n"/>
      <c r="B19" s="20" t="n"/>
      <c r="C19" s="20" t="n"/>
      <c r="D19" s="20" t="n"/>
      <c r="E19" s="20" t="n"/>
      <c r="F19" s="20" t="n"/>
      <c r="G19" s="20" t="n"/>
      <c r="H19" s="20" t="n"/>
      <c r="I19" s="20" t="n"/>
      <c r="J19" s="20" t="n"/>
      <c r="K19" s="20" t="n"/>
      <c r="L19" s="20" t="n"/>
      <c r="M19" s="20" t="n"/>
      <c r="N19" s="20" t="n"/>
    </row>
    <row r="20">
      <c r="A20" s="20" t="n"/>
      <c r="B20" s="20" t="n"/>
      <c r="C20" s="20" t="n"/>
      <c r="D20" s="20" t="n"/>
      <c r="E20" s="20" t="n"/>
      <c r="F20" s="20" t="n"/>
      <c r="G20" s="20" t="n"/>
      <c r="H20" s="20" t="n"/>
      <c r="I20" s="20" t="n"/>
      <c r="J20" s="20" t="n"/>
      <c r="K20" s="20" t="n"/>
      <c r="L20" s="20" t="n"/>
      <c r="M20" s="20" t="n"/>
      <c r="N20" s="20" t="n"/>
    </row>
    <row r="21">
      <c r="A21" s="20" t="n"/>
      <c r="B21" s="20" t="n"/>
      <c r="C21" s="20" t="n"/>
      <c r="D21" s="20" t="n"/>
      <c r="E21" s="20" t="n"/>
      <c r="F21" s="20" t="n"/>
      <c r="G21" s="20" t="n"/>
      <c r="H21" s="20" t="n"/>
      <c r="I21" s="20" t="n"/>
      <c r="J21" s="20" t="n"/>
      <c r="K21" s="20" t="n"/>
      <c r="L21" s="20" t="n"/>
      <c r="M21" s="20" t="n"/>
      <c r="N21" s="20" t="n"/>
    </row>
    <row r="22">
      <c r="A22" s="20" t="n"/>
      <c r="B22" s="20" t="n"/>
      <c r="C22" s="20" t="n"/>
      <c r="D22" s="20" t="n"/>
      <c r="E22" s="20" t="n"/>
      <c r="F22" s="20" t="n"/>
      <c r="G22" s="20" t="n"/>
      <c r="H22" s="20" t="n"/>
      <c r="I22" s="20" t="n"/>
      <c r="J22" s="20" t="n"/>
      <c r="K22" s="20" t="n"/>
      <c r="L22" s="20" t="n"/>
      <c r="M22" s="20" t="n"/>
      <c r="N22" s="20" t="n"/>
    </row>
    <row r="23">
      <c r="A23" s="20" t="n"/>
      <c r="B23" s="20" t="n"/>
      <c r="C23" s="20" t="n"/>
      <c r="D23" s="20" t="n"/>
      <c r="E23" s="20" t="n"/>
      <c r="F23" s="20" t="n"/>
      <c r="G23" s="20" t="n"/>
      <c r="H23" s="20" t="n"/>
      <c r="I23" s="20" t="n"/>
      <c r="J23" s="20" t="n"/>
      <c r="K23" s="20" t="n"/>
      <c r="L23" s="20" t="n"/>
      <c r="M23" s="20" t="n"/>
      <c r="N23" s="20" t="n"/>
    </row>
    <row r="24">
      <c r="A24" s="20" t="n"/>
      <c r="B24" s="20" t="n"/>
      <c r="C24" s="20" t="n"/>
      <c r="D24" s="20" t="n"/>
      <c r="E24" s="20" t="n"/>
      <c r="F24" s="20" t="n"/>
      <c r="G24" s="20" t="n"/>
      <c r="H24" s="20" t="n"/>
      <c r="I24" s="20" t="n"/>
      <c r="J24" s="20" t="n"/>
      <c r="K24" s="20" t="n"/>
      <c r="L24" s="20" t="n"/>
      <c r="M24" s="20" t="n"/>
      <c r="N24" s="20" t="n"/>
    </row>
  </sheetData>
  <printOptions horizontalCentered="1"/>
  <pageMargins left="0.5" right="0.5" top="0.5" bottom="0.5" header="0.5" footer="0.5"/>
  <pageSetup orientation="landscape" paperSize="1" fitToHeight="0" fitToWidth="1"/>
</worksheet>
</file>

<file path=xl/worksheets/sheet14.xml><?xml version="1.0" encoding="utf-8"?>
<worksheet xmlns="http://schemas.openxmlformats.org/spreadsheetml/2006/main">
  <sheetPr>
    <outlinePr summaryBelow="1" summaryRight="1"/>
    <pageSetUpPr fitToPage="1"/>
  </sheetPr>
  <dimension ref="A1:E27"/>
  <sheetViews>
    <sheetView workbookViewId="0">
      <selection activeCell="A1" sqref="A1"/>
    </sheetView>
  </sheetViews>
  <sheetFormatPr baseColWidth="8" defaultRowHeight="15"/>
  <cols>
    <col width="20" customWidth="1" min="1" max="1"/>
    <col width="14" customWidth="1" min="2" max="2"/>
    <col width="40" customWidth="1" min="3" max="3"/>
    <col width="40" customWidth="1" min="4" max="4"/>
    <col width="18" customWidth="1" min="5" max="5"/>
  </cols>
  <sheetData>
    <row r="1" ht="30" customHeight="1">
      <c r="A1" s="1" t="inlineStr">
        <is>
          <t>Module 5A — Anchored 1-5 Rating Scale by Asset Class</t>
        </is>
      </c>
    </row>
    <row r="2">
      <c r="A2" s="2" t="inlineStr">
        <is>
          <t>Document anchored definitions for each rating level for each asset class. Scale direction: 5 is best, 1 is worst. A falling score means a degrading asset; rating 2 is the action threshold (textbook Chapter 15). Target ≥80% exact inter-assessor agreement on the rating assigned. FCA / PCA reports produced to ASTM E2018 score 1 as best and 5 as worst, the inverse of this scale. Convert on load: ASTM 5 becomes 1 here, 4 becomes 2, 3 stays 3, 2 becomes 4, 1 becomes 5. Record the source scale alongside the score so the conversion is auditable.</t>
        </is>
      </c>
    </row>
    <row r="4">
      <c r="A4" s="10" t="inlineStr">
        <is>
          <t>Asset Class</t>
        </is>
      </c>
      <c r="B4" s="10" t="inlineStr">
        <is>
          <t>Rating</t>
        </is>
      </c>
      <c r="C4" s="10" t="inlineStr">
        <is>
          <t>Written Definition</t>
        </is>
      </c>
      <c r="D4" s="10" t="inlineStr">
        <is>
          <t>Specific Indicators (observable)</t>
        </is>
      </c>
      <c r="E4" s="10" t="inlineStr">
        <is>
          <t>Photo Reference</t>
        </is>
      </c>
    </row>
    <row r="5">
      <c r="A5" s="20" t="inlineStr">
        <is>
          <t>[Asset Class 1]</t>
        </is>
      </c>
      <c r="B5" s="21" t="inlineStr">
        <is>
          <t>5 — Excellent</t>
        </is>
      </c>
      <c r="C5" s="14" t="inlineStr">
        <is>
          <t>New or like-new condition</t>
        </is>
      </c>
      <c r="D5" s="14" t="n"/>
      <c r="E5" s="14" t="n"/>
    </row>
    <row r="6">
      <c r="A6" s="20" t="inlineStr">
        <is>
          <t>[Asset Class 1]</t>
        </is>
      </c>
      <c r="B6" s="21" t="inlineStr">
        <is>
          <t>4 — Good</t>
        </is>
      </c>
      <c r="C6" s="14" t="inlineStr">
        <is>
          <t>Sound and fully serviceable; normal wear only</t>
        </is>
      </c>
      <c r="D6" s="14" t="n"/>
      <c r="E6" s="14" t="n"/>
    </row>
    <row r="7">
      <c r="A7" s="20" t="inlineStr">
        <is>
          <t>[Asset Class 1]</t>
        </is>
      </c>
      <c r="B7" s="21" t="inlineStr">
        <is>
          <t>3 — Fair</t>
        </is>
      </c>
      <c r="C7" s="14" t="inlineStr">
        <is>
          <t>Functional but showing moderate deterioration</t>
        </is>
      </c>
      <c r="D7" s="14" t="n"/>
      <c r="E7" s="14" t="n"/>
    </row>
    <row r="8">
      <c r="A8" s="20" t="inlineStr">
        <is>
          <t>[Asset Class 1]</t>
        </is>
      </c>
      <c r="B8" s="21" t="inlineStr">
        <is>
          <t>2 — Poor</t>
        </is>
      </c>
      <c r="C8" s="14" t="inlineStr">
        <is>
          <t>Serviceable but degraded; at or approaching the action threshold</t>
        </is>
      </c>
      <c r="D8" s="14" t="n"/>
      <c r="E8" s="14" t="n"/>
    </row>
    <row r="9">
      <c r="A9" s="20" t="inlineStr">
        <is>
          <t>[Asset Class 1]</t>
        </is>
      </c>
      <c r="B9" s="21" t="inlineStr">
        <is>
          <t>1 — Failed</t>
        </is>
      </c>
      <c r="C9" s="14" t="inlineStr">
        <is>
          <t>Asset cannot perform its intended function</t>
        </is>
      </c>
      <c r="D9" s="14" t="n"/>
      <c r="E9" s="14" t="n"/>
    </row>
    <row r="11">
      <c r="A11" s="20" t="inlineStr">
        <is>
          <t>[Asset Class 2]</t>
        </is>
      </c>
      <c r="B11" s="21" t="inlineStr">
        <is>
          <t>5 — Excellent</t>
        </is>
      </c>
      <c r="C11" s="14" t="inlineStr">
        <is>
          <t>New or like-new condition</t>
        </is>
      </c>
      <c r="D11" s="14" t="n"/>
      <c r="E11" s="14" t="n"/>
    </row>
    <row r="12">
      <c r="A12" s="20" t="inlineStr">
        <is>
          <t>[Asset Class 2]</t>
        </is>
      </c>
      <c r="B12" s="21" t="inlineStr">
        <is>
          <t>4 — Good</t>
        </is>
      </c>
      <c r="C12" s="14" t="inlineStr">
        <is>
          <t>Sound and fully serviceable; normal wear only</t>
        </is>
      </c>
      <c r="D12" s="14" t="n"/>
      <c r="E12" s="14" t="n"/>
    </row>
    <row r="13">
      <c r="A13" s="20" t="inlineStr">
        <is>
          <t>[Asset Class 2]</t>
        </is>
      </c>
      <c r="B13" s="21" t="inlineStr">
        <is>
          <t>3 — Fair</t>
        </is>
      </c>
      <c r="C13" s="14" t="inlineStr">
        <is>
          <t>Functional but showing moderate deterioration</t>
        </is>
      </c>
      <c r="D13" s="14" t="n"/>
      <c r="E13" s="14" t="n"/>
    </row>
    <row r="14">
      <c r="A14" s="20" t="inlineStr">
        <is>
          <t>[Asset Class 2]</t>
        </is>
      </c>
      <c r="B14" s="21" t="inlineStr">
        <is>
          <t>2 — Poor</t>
        </is>
      </c>
      <c r="C14" s="14" t="inlineStr">
        <is>
          <t>Serviceable but degraded; at or approaching the action threshold</t>
        </is>
      </c>
      <c r="D14" s="14" t="n"/>
      <c r="E14" s="14" t="n"/>
    </row>
    <row r="15">
      <c r="A15" s="20" t="inlineStr">
        <is>
          <t>[Asset Class 2]</t>
        </is>
      </c>
      <c r="B15" s="21" t="inlineStr">
        <is>
          <t>1 — Failed</t>
        </is>
      </c>
      <c r="C15" s="14" t="inlineStr">
        <is>
          <t>Asset cannot perform its intended function</t>
        </is>
      </c>
      <c r="D15" s="14" t="n"/>
      <c r="E15" s="14" t="n"/>
    </row>
    <row r="17">
      <c r="A17" s="20" t="inlineStr">
        <is>
          <t>[Asset Class 3]</t>
        </is>
      </c>
      <c r="B17" s="21" t="inlineStr">
        <is>
          <t>5 — Excellent</t>
        </is>
      </c>
      <c r="C17" s="14" t="inlineStr">
        <is>
          <t>New or like-new condition</t>
        </is>
      </c>
      <c r="D17" s="14" t="n"/>
      <c r="E17" s="14" t="n"/>
    </row>
    <row r="18">
      <c r="A18" s="20" t="inlineStr">
        <is>
          <t>[Asset Class 3]</t>
        </is>
      </c>
      <c r="B18" s="21" t="inlineStr">
        <is>
          <t>4 — Good</t>
        </is>
      </c>
      <c r="C18" s="14" t="inlineStr">
        <is>
          <t>Sound and fully serviceable; normal wear only</t>
        </is>
      </c>
      <c r="D18" s="14" t="n"/>
      <c r="E18" s="14" t="n"/>
    </row>
    <row r="19">
      <c r="A19" s="20" t="inlineStr">
        <is>
          <t>[Asset Class 3]</t>
        </is>
      </c>
      <c r="B19" s="21" t="inlineStr">
        <is>
          <t>3 — Fair</t>
        </is>
      </c>
      <c r="C19" s="14" t="inlineStr">
        <is>
          <t>Functional but showing moderate deterioration</t>
        </is>
      </c>
      <c r="D19" s="14" t="n"/>
      <c r="E19" s="14" t="n"/>
    </row>
    <row r="20">
      <c r="A20" s="20" t="inlineStr">
        <is>
          <t>[Asset Class 3]</t>
        </is>
      </c>
      <c r="B20" s="21" t="inlineStr">
        <is>
          <t>2 — Poor</t>
        </is>
      </c>
      <c r="C20" s="14" t="inlineStr">
        <is>
          <t>Serviceable but degraded; at or approaching the action threshold</t>
        </is>
      </c>
      <c r="D20" s="14" t="n"/>
      <c r="E20" s="14" t="n"/>
    </row>
    <row r="21">
      <c r="A21" s="20" t="inlineStr">
        <is>
          <t>[Asset Class 3]</t>
        </is>
      </c>
      <c r="B21" s="21" t="inlineStr">
        <is>
          <t>1 — Failed</t>
        </is>
      </c>
      <c r="C21" s="14" t="inlineStr">
        <is>
          <t>Asset cannot perform its intended function</t>
        </is>
      </c>
      <c r="D21" s="14" t="n"/>
      <c r="E21" s="14" t="n"/>
    </row>
    <row r="23">
      <c r="A23" s="20" t="inlineStr">
        <is>
          <t>[Asset Class 4]</t>
        </is>
      </c>
      <c r="B23" s="21" t="inlineStr">
        <is>
          <t>5 — Excellent</t>
        </is>
      </c>
      <c r="C23" s="14" t="inlineStr">
        <is>
          <t>New or like-new condition</t>
        </is>
      </c>
      <c r="D23" s="14" t="n"/>
      <c r="E23" s="14" t="n"/>
    </row>
    <row r="24">
      <c r="A24" s="20" t="inlineStr">
        <is>
          <t>[Asset Class 4]</t>
        </is>
      </c>
      <c r="B24" s="21" t="inlineStr">
        <is>
          <t>4 — Good</t>
        </is>
      </c>
      <c r="C24" s="14" t="inlineStr">
        <is>
          <t>Sound and fully serviceable; normal wear only</t>
        </is>
      </c>
      <c r="D24" s="14" t="n"/>
      <c r="E24" s="14" t="n"/>
    </row>
    <row r="25">
      <c r="A25" s="20" t="inlineStr">
        <is>
          <t>[Asset Class 4]</t>
        </is>
      </c>
      <c r="B25" s="21" t="inlineStr">
        <is>
          <t>3 — Fair</t>
        </is>
      </c>
      <c r="C25" s="14" t="inlineStr">
        <is>
          <t>Functional but showing moderate deterioration</t>
        </is>
      </c>
      <c r="D25" s="14" t="n"/>
      <c r="E25" s="14" t="n"/>
    </row>
    <row r="26">
      <c r="A26" s="20" t="inlineStr">
        <is>
          <t>[Asset Class 4]</t>
        </is>
      </c>
      <c r="B26" s="21" t="inlineStr">
        <is>
          <t>2 — Poor</t>
        </is>
      </c>
      <c r="C26" s="14" t="inlineStr">
        <is>
          <t>Serviceable but degraded; at or approaching the action threshold</t>
        </is>
      </c>
      <c r="D26" s="14" t="n"/>
      <c r="E26" s="14" t="n"/>
    </row>
    <row r="27">
      <c r="A27" s="20" t="inlineStr">
        <is>
          <t>[Asset Class 4]</t>
        </is>
      </c>
      <c r="B27" s="21" t="inlineStr">
        <is>
          <t>1 — Failed</t>
        </is>
      </c>
      <c r="C27" s="14" t="inlineStr">
        <is>
          <t>Asset cannot perform its intended function</t>
        </is>
      </c>
      <c r="D27" s="14" t="n"/>
      <c r="E27" s="14" t="n"/>
    </row>
  </sheetData>
  <printOptions horizontalCentered="1"/>
  <pageMargins left="0.5" right="0.5" top="0.5" bottom="0.5" header="0.5" footer="0.5"/>
  <pageSetup orientation="landscape" paperSize="1" fitToHeight="0" fitToWidth="1"/>
</worksheet>
</file>

<file path=xl/worksheets/sheet15.xml><?xml version="1.0" encoding="utf-8"?>
<worksheet xmlns="http://schemas.openxmlformats.org/spreadsheetml/2006/main">
  <sheetPr>
    <outlinePr summaryBelow="1" summaryRight="1"/>
    <pageSetUpPr fitToPage="1"/>
  </sheetPr>
  <dimension ref="A1:H11"/>
  <sheetViews>
    <sheetView workbookViewId="0">
      <selection activeCell="A1" sqref="A1"/>
    </sheetView>
  </sheetViews>
  <sheetFormatPr baseColWidth="8" defaultRowHeight="15"/>
  <cols>
    <col width="14"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1" ht="30" customHeight="1">
      <c r="A1" s="1" t="inlineStr">
        <is>
          <t>Module 5B — Condition Assessment Method by Criticality Tier</t>
        </is>
      </c>
    </row>
    <row r="2">
      <c r="A2" s="2" t="inlineStr">
        <is>
          <t>Mark Required / As-Needed / Not Used for each cell.</t>
        </is>
      </c>
    </row>
    <row r="4" ht="40" customHeight="1">
      <c r="A4" s="10" t="inlineStr">
        <is>
          <t>Criticality Tier</t>
        </is>
      </c>
      <c r="B4" s="10" t="inlineStr">
        <is>
          <t>Visual Inspection</t>
        </is>
      </c>
      <c r="C4" s="10" t="inlineStr">
        <is>
          <t>Structured Inspection</t>
        </is>
      </c>
      <c r="D4" s="10" t="inlineStr">
        <is>
          <t>Operator Observations</t>
        </is>
      </c>
      <c r="E4" s="10" t="inlineStr">
        <is>
          <t>Work History Analysis</t>
        </is>
      </c>
      <c r="F4" s="10" t="inlineStr">
        <is>
          <t>NDT</t>
        </is>
      </c>
      <c r="G4" s="10" t="inlineStr">
        <is>
          <t>Condition Monitoring</t>
        </is>
      </c>
      <c r="H4" s="10" t="inlineStr">
        <is>
          <t>Engineering Assessment</t>
        </is>
      </c>
    </row>
    <row r="5">
      <c r="A5" s="22" t="inlineStr">
        <is>
          <t>Tier A</t>
        </is>
      </c>
      <c r="B5" s="13" t="n"/>
      <c r="C5" s="13" t="n"/>
      <c r="D5" s="13" t="n"/>
      <c r="E5" s="13" t="n"/>
      <c r="F5" s="13" t="n"/>
      <c r="G5" s="13" t="n"/>
      <c r="H5" s="13" t="n"/>
    </row>
    <row r="6">
      <c r="A6" s="22" t="inlineStr">
        <is>
          <t>Tier B</t>
        </is>
      </c>
      <c r="B6" s="13" t="n"/>
      <c r="C6" s="13" t="n"/>
      <c r="D6" s="13" t="n"/>
      <c r="E6" s="13" t="n"/>
      <c r="F6" s="13" t="n"/>
      <c r="G6" s="13" t="n"/>
      <c r="H6" s="13" t="n"/>
    </row>
    <row r="7">
      <c r="A7" s="22" t="inlineStr">
        <is>
          <t>Tier C</t>
        </is>
      </c>
      <c r="B7" s="13" t="n"/>
      <c r="C7" s="13" t="n"/>
      <c r="D7" s="13" t="n"/>
      <c r="E7" s="13" t="n"/>
      <c r="F7" s="13" t="n"/>
      <c r="G7" s="13" t="n"/>
      <c r="H7" s="13" t="n"/>
    </row>
    <row r="10">
      <c r="A10" s="3" t="inlineStr">
        <is>
          <t>Calibration test</t>
        </is>
      </c>
    </row>
    <row r="11" ht="30" customHeight="1">
      <c r="A11" s="4" t="inlineStr">
        <is>
          <t>Two trained assessors should independently rate the same 20-asset sample. Disagreement on full-grade differences should be ≤20%. If higher, refine the anchors.</t>
        </is>
      </c>
    </row>
  </sheetData>
  <mergeCells count="1">
    <mergeCell ref="A11:H11"/>
  </mergeCells>
  <dataValidations count="1">
    <dataValidation sqref="B5 B6 B7 C5 C6 C7 D5 D6 D7 E5 E6 E7 F5 F6 F7 G5 G6 G7 H5 H6 H7" showDropDown="0" showInputMessage="0" showErrorMessage="0" allowBlank="1" type="list">
      <formula1>"Required,As-Needed,Not Used"</formula1>
    </dataValidation>
  </dataValidations>
  <printOptions horizontalCentered="1"/>
  <pageMargins left="0.5" right="0.5" top="0.5" bottom="0.5" header="0.5" footer="0.5"/>
  <pageSetup orientation="landscape" paperSize="1" fitToHeight="0" fitToWidth="1"/>
</worksheet>
</file>

<file path=xl/worksheets/sheet16.xml><?xml version="1.0" encoding="utf-8"?>
<worksheet xmlns="http://schemas.openxmlformats.org/spreadsheetml/2006/main">
  <sheetPr>
    <outlinePr summaryBelow="1" summaryRight="1"/>
    <pageSetUpPr fitToPage="1"/>
  </sheetPr>
  <dimension ref="A1:M59"/>
  <sheetViews>
    <sheetView workbookViewId="0">
      <pane xSplit="1" ySplit="9" topLeftCell="B10" activePane="bottomRight" state="frozen"/>
      <selection pane="topRight" activeCell="A1" sqref="A1"/>
      <selection pane="bottomLeft" activeCell="A1" sqref="A1"/>
      <selection pane="bottomRight" activeCell="A1" sqref="A1"/>
    </sheetView>
  </sheetViews>
  <sheetFormatPr baseColWidth="8" defaultRowHeight="15"/>
  <cols>
    <col width="28" customWidth="1" min="1" max="1"/>
    <col width="10" customWidth="1" min="2" max="2"/>
    <col width="10" customWidth="1" min="3" max="3"/>
    <col width="10" customWidth="1" min="4" max="4"/>
    <col width="12" customWidth="1" min="5" max="5"/>
    <col width="10" customWidth="1" min="6" max="6"/>
    <col width="12" customWidth="1" min="7" max="7"/>
    <col width="12" customWidth="1" min="8" max="8"/>
    <col width="12" customWidth="1" min="9" max="9"/>
    <col width="35" customWidth="1" min="10" max="10"/>
    <col width="14" customWidth="1" min="12" max="12"/>
    <col width="12" customWidth="1" min="13" max="13"/>
  </cols>
  <sheetData>
    <row r="1" ht="30" customHeight="1">
      <c r="A1" s="1" t="inlineStr">
        <is>
          <t>Module 6A — Criticality Scoring</t>
        </is>
      </c>
    </row>
    <row r="2">
      <c r="A2" s="2" t="inlineStr">
        <is>
          <t>Score each asset on a dimensional 1-5 scale with weights (textbook Appendix D). Tier auto-computes: composite ≥ 4.0 is Tier A, 2.5 to 3.9 is Tier B, below 2.5 is Tier C. Expect Tier A to land at roughly 5-10% of assets; if it does not, revisit the thresholds rather than the scores. Record a brief rationale for each dimension, and re-score within 90 days of any trigger or every three years at a minimum.</t>
        </is>
      </c>
    </row>
    <row r="4">
      <c r="A4" s="3" t="inlineStr">
        <is>
          <t>Dimensional Weights</t>
        </is>
      </c>
    </row>
    <row r="5">
      <c r="B5" s="23" t="inlineStr">
        <is>
          <t>Safety</t>
        </is>
      </c>
      <c r="C5" s="23" t="inlineStr">
        <is>
          <t>Service / operational impact</t>
        </is>
      </c>
      <c r="D5" s="23" t="inlineStr">
        <is>
          <t>Regulatory / compliance</t>
        </is>
      </c>
      <c r="E5" s="23" t="inlineStr">
        <is>
          <t>Environmental</t>
        </is>
      </c>
      <c r="F5" s="23" t="inlineStr">
        <is>
          <t>Financial</t>
        </is>
      </c>
      <c r="G5" s="23" t="inlineStr">
        <is>
          <t>Reputational / stakeholder</t>
        </is>
      </c>
      <c r="H5" s="23" t="inlineStr">
        <is>
          <t>Total</t>
        </is>
      </c>
      <c r="I5" s="16" t="inlineStr">
        <is>
          <t>Weights must sum to 100%</t>
        </is>
      </c>
    </row>
    <row r="6">
      <c r="B6" s="24" t="n">
        <v>0.3</v>
      </c>
      <c r="C6" s="24" t="n">
        <v>0.25</v>
      </c>
      <c r="D6" s="24" t="n">
        <v>0.15</v>
      </c>
      <c r="E6" s="24" t="n">
        <v>0.15</v>
      </c>
      <c r="F6" s="24" t="n">
        <v>0.1</v>
      </c>
      <c r="G6" s="24" t="n">
        <v>0.05</v>
      </c>
      <c r="H6" s="25">
        <f>SUM(B6:G6)</f>
        <v/>
      </c>
    </row>
    <row r="8">
      <c r="A8" s="3" t="inlineStr">
        <is>
          <t>Asset Scoring</t>
        </is>
      </c>
    </row>
    <row r="9">
      <c r="A9" s="10" t="inlineStr">
        <is>
          <t>Asset</t>
        </is>
      </c>
      <c r="B9" s="10" t="inlineStr">
        <is>
          <t>Safety</t>
        </is>
      </c>
      <c r="C9" s="10" t="inlineStr">
        <is>
          <t>Service / operational impact</t>
        </is>
      </c>
      <c r="D9" s="10" t="inlineStr">
        <is>
          <t>Regulatory / compliance</t>
        </is>
      </c>
      <c r="E9" s="10" t="inlineStr">
        <is>
          <t>Environmental</t>
        </is>
      </c>
      <c r="F9" s="10" t="inlineStr">
        <is>
          <t>Financial</t>
        </is>
      </c>
      <c r="G9" s="10" t="inlineStr">
        <is>
          <t>Reputational / stakeholder</t>
        </is>
      </c>
      <c r="H9" s="10" t="inlineStr">
        <is>
          <t>Composite</t>
        </is>
      </c>
      <c r="I9" s="10" t="inlineStr">
        <is>
          <t>Tier (A/B/C)</t>
        </is>
      </c>
      <c r="J9" s="10" t="inlineStr">
        <is>
          <t>Justification</t>
        </is>
      </c>
      <c r="L9" s="3" t="inlineStr">
        <is>
          <t>Tier Counts</t>
        </is>
      </c>
    </row>
    <row r="10">
      <c r="A10" s="14" t="n"/>
      <c r="B10" s="13" t="n"/>
      <c r="C10" s="13" t="n"/>
      <c r="D10" s="13" t="n"/>
      <c r="E10" s="13" t="n"/>
      <c r="F10" s="13" t="n"/>
      <c r="G10" s="13" t="n"/>
      <c r="H10" s="26">
        <f>IFERROR(B10*$B$6+C10*$C$6+D10*$D$6+E10*$E$6+F10*$F$6+G10*$G$6,"")</f>
        <v/>
      </c>
      <c r="I10" s="18">
        <f>IF(H10="","",IF(H10&gt;=4,"A",IF(H10&gt;=2.5,"B","C")))</f>
        <v/>
      </c>
      <c r="J10" s="14" t="n"/>
      <c r="L10" s="12" t="inlineStr">
        <is>
          <t>Tier A</t>
        </is>
      </c>
      <c r="M10" s="76">
        <f>COUNTIF(I10:I59,"A")</f>
        <v/>
      </c>
    </row>
    <row r="11">
      <c r="A11" s="14" t="n"/>
      <c r="B11" s="13" t="n"/>
      <c r="C11" s="13" t="n"/>
      <c r="D11" s="13" t="n"/>
      <c r="E11" s="13" t="n"/>
      <c r="F11" s="13" t="n"/>
      <c r="G11" s="13" t="n"/>
      <c r="H11" s="26">
        <f>IFERROR(B11*$B$6+C11*$C$6+D11*$D$6+E11*$E$6+F11*$F$6+G11*$G$6,"")</f>
        <v/>
      </c>
      <c r="I11" s="18">
        <f>IF(H11="","",IF(H11&gt;=4,"A",IF(H11&gt;=2.5,"B","C")))</f>
        <v/>
      </c>
      <c r="J11" s="14" t="n"/>
      <c r="L11" s="12" t="inlineStr">
        <is>
          <t>Tier B</t>
        </is>
      </c>
      <c r="M11" s="76">
        <f>COUNTIF(I10:I59,"B")</f>
        <v/>
      </c>
    </row>
    <row r="12">
      <c r="A12" s="14" t="n"/>
      <c r="B12" s="13" t="n"/>
      <c r="C12" s="13" t="n"/>
      <c r="D12" s="13" t="n"/>
      <c r="E12" s="13" t="n"/>
      <c r="F12" s="13" t="n"/>
      <c r="G12" s="13" t="n"/>
      <c r="H12" s="26">
        <f>IFERROR(B12*$B$6+C12*$C$6+D12*$D$6+E12*$E$6+F12*$F$6+G12*$G$6,"")</f>
        <v/>
      </c>
      <c r="I12" s="18">
        <f>IF(H12="","",IF(H12&gt;=4,"A",IF(H12&gt;=2.5,"B","C")))</f>
        <v/>
      </c>
      <c r="J12" s="14" t="n"/>
      <c r="L12" s="12" t="inlineStr">
        <is>
          <t>Tier C</t>
        </is>
      </c>
      <c r="M12" s="76">
        <f>COUNTIF(I10:I59,"C")</f>
        <v/>
      </c>
    </row>
    <row r="13">
      <c r="A13" s="14" t="n"/>
      <c r="B13" s="13" t="n"/>
      <c r="C13" s="13" t="n"/>
      <c r="D13" s="13" t="n"/>
      <c r="E13" s="13" t="n"/>
      <c r="F13" s="13" t="n"/>
      <c r="G13" s="13" t="n"/>
      <c r="H13" s="26">
        <f>IFERROR(B13*$B$6+C13*$C$6+D13*$D$6+E13*$E$6+F13*$F$6+G13*$G$6,"")</f>
        <v/>
      </c>
      <c r="I13" s="18">
        <f>IF(H13="","",IF(H13&gt;=4,"A",IF(H13&gt;=2.5,"B","C")))</f>
        <v/>
      </c>
      <c r="J13" s="14" t="n"/>
    </row>
    <row r="14">
      <c r="A14" s="14" t="n"/>
      <c r="B14" s="13" t="n"/>
      <c r="C14" s="13" t="n"/>
      <c r="D14" s="13" t="n"/>
      <c r="E14" s="13" t="n"/>
      <c r="F14" s="13" t="n"/>
      <c r="G14" s="13" t="n"/>
      <c r="H14" s="26">
        <f>IFERROR(B14*$B$6+C14*$C$6+D14*$D$6+E14*$E$6+F14*$F$6+G14*$G$6,"")</f>
        <v/>
      </c>
      <c r="I14" s="18">
        <f>IF(H14="","",IF(H14&gt;=4,"A",IF(H14&gt;=2.5,"B","C")))</f>
        <v/>
      </c>
      <c r="J14" s="14" t="n"/>
    </row>
    <row r="15">
      <c r="A15" s="14" t="n"/>
      <c r="B15" s="13" t="n"/>
      <c r="C15" s="13" t="n"/>
      <c r="D15" s="13" t="n"/>
      <c r="E15" s="13" t="n"/>
      <c r="F15" s="13" t="n"/>
      <c r="G15" s="13" t="n"/>
      <c r="H15" s="26">
        <f>IFERROR(B15*$B$6+C15*$C$6+D15*$D$6+E15*$E$6+F15*$F$6+G15*$G$6,"")</f>
        <v/>
      </c>
      <c r="I15" s="18">
        <f>IF(H15="","",IF(H15&gt;=4,"A",IF(H15&gt;=2.5,"B","C")))</f>
        <v/>
      </c>
      <c r="J15" s="14" t="n"/>
    </row>
    <row r="16">
      <c r="A16" s="14" t="n"/>
      <c r="B16" s="13" t="n"/>
      <c r="C16" s="13" t="n"/>
      <c r="D16" s="13" t="n"/>
      <c r="E16" s="13" t="n"/>
      <c r="F16" s="13" t="n"/>
      <c r="G16" s="13" t="n"/>
      <c r="H16" s="26">
        <f>IFERROR(B16*$B$6+C16*$C$6+D16*$D$6+E16*$E$6+F16*$F$6+G16*$G$6,"")</f>
        <v/>
      </c>
      <c r="I16" s="18">
        <f>IF(H16="","",IF(H16&gt;=4,"A",IF(H16&gt;=2.5,"B","C")))</f>
        <v/>
      </c>
      <c r="J16" s="14" t="n"/>
    </row>
    <row r="17">
      <c r="A17" s="14" t="n"/>
      <c r="B17" s="13" t="n"/>
      <c r="C17" s="13" t="n"/>
      <c r="D17" s="13" t="n"/>
      <c r="E17" s="13" t="n"/>
      <c r="F17" s="13" t="n"/>
      <c r="G17" s="13" t="n"/>
      <c r="H17" s="26">
        <f>IFERROR(B17*$B$6+C17*$C$6+D17*$D$6+E17*$E$6+F17*$F$6+G17*$G$6,"")</f>
        <v/>
      </c>
      <c r="I17" s="18">
        <f>IF(H17="","",IF(H17&gt;=4,"A",IF(H17&gt;=2.5,"B","C")))</f>
        <v/>
      </c>
      <c r="J17" s="14" t="n"/>
    </row>
    <row r="18">
      <c r="A18" s="14" t="n"/>
      <c r="B18" s="13" t="n"/>
      <c r="C18" s="13" t="n"/>
      <c r="D18" s="13" t="n"/>
      <c r="E18" s="13" t="n"/>
      <c r="F18" s="13" t="n"/>
      <c r="G18" s="13" t="n"/>
      <c r="H18" s="26">
        <f>IFERROR(B18*$B$6+C18*$C$6+D18*$D$6+E18*$E$6+F18*$F$6+G18*$G$6,"")</f>
        <v/>
      </c>
      <c r="I18" s="18">
        <f>IF(H18="","",IF(H18&gt;=4,"A",IF(H18&gt;=2.5,"B","C")))</f>
        <v/>
      </c>
      <c r="J18" s="14" t="n"/>
    </row>
    <row r="19">
      <c r="A19" s="14" t="n"/>
      <c r="B19" s="13" t="n"/>
      <c r="C19" s="13" t="n"/>
      <c r="D19" s="13" t="n"/>
      <c r="E19" s="13" t="n"/>
      <c r="F19" s="13" t="n"/>
      <c r="G19" s="13" t="n"/>
      <c r="H19" s="26">
        <f>IFERROR(B19*$B$6+C19*$C$6+D19*$D$6+E19*$E$6+F19*$F$6+G19*$G$6,"")</f>
        <v/>
      </c>
      <c r="I19" s="18">
        <f>IF(H19="","",IF(H19&gt;=4,"A",IF(H19&gt;=2.5,"B","C")))</f>
        <v/>
      </c>
      <c r="J19" s="14" t="n"/>
    </row>
    <row r="20">
      <c r="A20" s="14" t="n"/>
      <c r="B20" s="13" t="n"/>
      <c r="C20" s="13" t="n"/>
      <c r="D20" s="13" t="n"/>
      <c r="E20" s="13" t="n"/>
      <c r="F20" s="13" t="n"/>
      <c r="G20" s="13" t="n"/>
      <c r="H20" s="26">
        <f>IFERROR(B20*$B$6+C20*$C$6+D20*$D$6+E20*$E$6+F20*$F$6+G20*$G$6,"")</f>
        <v/>
      </c>
      <c r="I20" s="18">
        <f>IF(H20="","",IF(H20&gt;=4,"A",IF(H20&gt;=2.5,"B","C")))</f>
        <v/>
      </c>
      <c r="J20" s="14" t="n"/>
    </row>
    <row r="21">
      <c r="A21" s="14" t="n"/>
      <c r="B21" s="13" t="n"/>
      <c r="C21" s="13" t="n"/>
      <c r="D21" s="13" t="n"/>
      <c r="E21" s="13" t="n"/>
      <c r="F21" s="13" t="n"/>
      <c r="G21" s="13" t="n"/>
      <c r="H21" s="26">
        <f>IFERROR(B21*$B$6+C21*$C$6+D21*$D$6+E21*$E$6+F21*$F$6+G21*$G$6,"")</f>
        <v/>
      </c>
      <c r="I21" s="18">
        <f>IF(H21="","",IF(H21&gt;=4,"A",IF(H21&gt;=2.5,"B","C")))</f>
        <v/>
      </c>
      <c r="J21" s="14" t="n"/>
    </row>
    <row r="22">
      <c r="A22" s="14" t="n"/>
      <c r="B22" s="13" t="n"/>
      <c r="C22" s="13" t="n"/>
      <c r="D22" s="13" t="n"/>
      <c r="E22" s="13" t="n"/>
      <c r="F22" s="13" t="n"/>
      <c r="G22" s="13" t="n"/>
      <c r="H22" s="26">
        <f>IFERROR(B22*$B$6+C22*$C$6+D22*$D$6+E22*$E$6+F22*$F$6+G22*$G$6,"")</f>
        <v/>
      </c>
      <c r="I22" s="18">
        <f>IF(H22="","",IF(H22&gt;=4,"A",IF(H22&gt;=2.5,"B","C")))</f>
        <v/>
      </c>
      <c r="J22" s="14" t="n"/>
    </row>
    <row r="23">
      <c r="A23" s="14" t="n"/>
      <c r="B23" s="13" t="n"/>
      <c r="C23" s="13" t="n"/>
      <c r="D23" s="13" t="n"/>
      <c r="E23" s="13" t="n"/>
      <c r="F23" s="13" t="n"/>
      <c r="G23" s="13" t="n"/>
      <c r="H23" s="26">
        <f>IFERROR(B23*$B$6+C23*$C$6+D23*$D$6+E23*$E$6+F23*$F$6+G23*$G$6,"")</f>
        <v/>
      </c>
      <c r="I23" s="18">
        <f>IF(H23="","",IF(H23&gt;=4,"A",IF(H23&gt;=2.5,"B","C")))</f>
        <v/>
      </c>
      <c r="J23" s="14" t="n"/>
    </row>
    <row r="24">
      <c r="A24" s="14" t="n"/>
      <c r="B24" s="13" t="n"/>
      <c r="C24" s="13" t="n"/>
      <c r="D24" s="13" t="n"/>
      <c r="E24" s="13" t="n"/>
      <c r="F24" s="13" t="n"/>
      <c r="G24" s="13" t="n"/>
      <c r="H24" s="26">
        <f>IFERROR(B24*$B$6+C24*$C$6+D24*$D$6+E24*$E$6+F24*$F$6+G24*$G$6,"")</f>
        <v/>
      </c>
      <c r="I24" s="18">
        <f>IF(H24="","",IF(H24&gt;=4,"A",IF(H24&gt;=2.5,"B","C")))</f>
        <v/>
      </c>
      <c r="J24" s="14" t="n"/>
    </row>
    <row r="25">
      <c r="A25" s="14" t="n"/>
      <c r="B25" s="13" t="n"/>
      <c r="C25" s="13" t="n"/>
      <c r="D25" s="13" t="n"/>
      <c r="E25" s="13" t="n"/>
      <c r="F25" s="13" t="n"/>
      <c r="G25" s="13" t="n"/>
      <c r="H25" s="26">
        <f>IFERROR(B25*$B$6+C25*$C$6+D25*$D$6+E25*$E$6+F25*$F$6+G25*$G$6,"")</f>
        <v/>
      </c>
      <c r="I25" s="18">
        <f>IF(H25="","",IF(H25&gt;=4,"A",IF(H25&gt;=2.5,"B","C")))</f>
        <v/>
      </c>
      <c r="J25" s="14" t="n"/>
    </row>
    <row r="26">
      <c r="A26" s="14" t="n"/>
      <c r="B26" s="13" t="n"/>
      <c r="C26" s="13" t="n"/>
      <c r="D26" s="13" t="n"/>
      <c r="E26" s="13" t="n"/>
      <c r="F26" s="13" t="n"/>
      <c r="G26" s="13" t="n"/>
      <c r="H26" s="26">
        <f>IFERROR(B26*$B$6+C26*$C$6+D26*$D$6+E26*$E$6+F26*$F$6+G26*$G$6,"")</f>
        <v/>
      </c>
      <c r="I26" s="18">
        <f>IF(H26="","",IF(H26&gt;=4,"A",IF(H26&gt;=2.5,"B","C")))</f>
        <v/>
      </c>
      <c r="J26" s="14" t="n"/>
    </row>
    <row r="27">
      <c r="A27" s="14" t="n"/>
      <c r="B27" s="13" t="n"/>
      <c r="C27" s="13" t="n"/>
      <c r="D27" s="13" t="n"/>
      <c r="E27" s="13" t="n"/>
      <c r="F27" s="13" t="n"/>
      <c r="G27" s="13" t="n"/>
      <c r="H27" s="26">
        <f>IFERROR(B27*$B$6+C27*$C$6+D27*$D$6+E27*$E$6+F27*$F$6+G27*$G$6,"")</f>
        <v/>
      </c>
      <c r="I27" s="18">
        <f>IF(H27="","",IF(H27&gt;=4,"A",IF(H27&gt;=2.5,"B","C")))</f>
        <v/>
      </c>
      <c r="J27" s="14" t="n"/>
    </row>
    <row r="28">
      <c r="A28" s="14" t="n"/>
      <c r="B28" s="13" t="n"/>
      <c r="C28" s="13" t="n"/>
      <c r="D28" s="13" t="n"/>
      <c r="E28" s="13" t="n"/>
      <c r="F28" s="13" t="n"/>
      <c r="G28" s="13" t="n"/>
      <c r="H28" s="26">
        <f>IFERROR(B28*$B$6+C28*$C$6+D28*$D$6+E28*$E$6+F28*$F$6+G28*$G$6,"")</f>
        <v/>
      </c>
      <c r="I28" s="18">
        <f>IF(H28="","",IF(H28&gt;=4,"A",IF(H28&gt;=2.5,"B","C")))</f>
        <v/>
      </c>
      <c r="J28" s="14" t="n"/>
    </row>
    <row r="29">
      <c r="A29" s="14" t="n"/>
      <c r="B29" s="13" t="n"/>
      <c r="C29" s="13" t="n"/>
      <c r="D29" s="13" t="n"/>
      <c r="E29" s="13" t="n"/>
      <c r="F29" s="13" t="n"/>
      <c r="G29" s="13" t="n"/>
      <c r="H29" s="26">
        <f>IFERROR(B29*$B$6+C29*$C$6+D29*$D$6+E29*$E$6+F29*$F$6+G29*$G$6,"")</f>
        <v/>
      </c>
      <c r="I29" s="18">
        <f>IF(H29="","",IF(H29&gt;=4,"A",IF(H29&gt;=2.5,"B","C")))</f>
        <v/>
      </c>
      <c r="J29" s="14" t="n"/>
    </row>
    <row r="30">
      <c r="A30" s="14" t="n"/>
      <c r="B30" s="13" t="n"/>
      <c r="C30" s="13" t="n"/>
      <c r="D30" s="13" t="n"/>
      <c r="E30" s="13" t="n"/>
      <c r="F30" s="13" t="n"/>
      <c r="G30" s="13" t="n"/>
      <c r="H30" s="26">
        <f>IFERROR(B30*$B$6+C30*$C$6+D30*$D$6+E30*$E$6+F30*$F$6+G30*$G$6,"")</f>
        <v/>
      </c>
      <c r="I30" s="18">
        <f>IF(H30="","",IF(H30&gt;=4,"A",IF(H30&gt;=2.5,"B","C")))</f>
        <v/>
      </c>
      <c r="J30" s="14" t="n"/>
    </row>
    <row r="31">
      <c r="A31" s="14" t="n"/>
      <c r="B31" s="13" t="n"/>
      <c r="C31" s="13" t="n"/>
      <c r="D31" s="13" t="n"/>
      <c r="E31" s="13" t="n"/>
      <c r="F31" s="13" t="n"/>
      <c r="G31" s="13" t="n"/>
      <c r="H31" s="26">
        <f>IFERROR(B31*$B$6+C31*$C$6+D31*$D$6+E31*$E$6+F31*$F$6+G31*$G$6,"")</f>
        <v/>
      </c>
      <c r="I31" s="18">
        <f>IF(H31="","",IF(H31&gt;=4,"A",IF(H31&gt;=2.5,"B","C")))</f>
        <v/>
      </c>
      <c r="J31" s="14" t="n"/>
    </row>
    <row r="32">
      <c r="A32" s="14" t="n"/>
      <c r="B32" s="13" t="n"/>
      <c r="C32" s="13" t="n"/>
      <c r="D32" s="13" t="n"/>
      <c r="E32" s="13" t="n"/>
      <c r="F32" s="13" t="n"/>
      <c r="G32" s="13" t="n"/>
      <c r="H32" s="26">
        <f>IFERROR(B32*$B$6+C32*$C$6+D32*$D$6+E32*$E$6+F32*$F$6+G32*$G$6,"")</f>
        <v/>
      </c>
      <c r="I32" s="18">
        <f>IF(H32="","",IF(H32&gt;=4,"A",IF(H32&gt;=2.5,"B","C")))</f>
        <v/>
      </c>
      <c r="J32" s="14" t="n"/>
    </row>
    <row r="33">
      <c r="A33" s="14" t="n"/>
      <c r="B33" s="13" t="n"/>
      <c r="C33" s="13" t="n"/>
      <c r="D33" s="13" t="n"/>
      <c r="E33" s="13" t="n"/>
      <c r="F33" s="13" t="n"/>
      <c r="G33" s="13" t="n"/>
      <c r="H33" s="26">
        <f>IFERROR(B33*$B$6+C33*$C$6+D33*$D$6+E33*$E$6+F33*$F$6+G33*$G$6,"")</f>
        <v/>
      </c>
      <c r="I33" s="18">
        <f>IF(H33="","",IF(H33&gt;=4,"A",IF(H33&gt;=2.5,"B","C")))</f>
        <v/>
      </c>
      <c r="J33" s="14" t="n"/>
    </row>
    <row r="34">
      <c r="A34" s="14" t="n"/>
      <c r="B34" s="13" t="n"/>
      <c r="C34" s="13" t="n"/>
      <c r="D34" s="13" t="n"/>
      <c r="E34" s="13" t="n"/>
      <c r="F34" s="13" t="n"/>
      <c r="G34" s="13" t="n"/>
      <c r="H34" s="26">
        <f>IFERROR(B34*$B$6+C34*$C$6+D34*$D$6+E34*$E$6+F34*$F$6+G34*$G$6,"")</f>
        <v/>
      </c>
      <c r="I34" s="18">
        <f>IF(H34="","",IF(H34&gt;=4,"A",IF(H34&gt;=2.5,"B","C")))</f>
        <v/>
      </c>
      <c r="J34" s="14" t="n"/>
    </row>
    <row r="35">
      <c r="A35" s="14" t="n"/>
      <c r="B35" s="13" t="n"/>
      <c r="C35" s="13" t="n"/>
      <c r="D35" s="13" t="n"/>
      <c r="E35" s="13" t="n"/>
      <c r="F35" s="13" t="n"/>
      <c r="G35" s="13" t="n"/>
      <c r="H35" s="26">
        <f>IFERROR(B35*$B$6+C35*$C$6+D35*$D$6+E35*$E$6+F35*$F$6+G35*$G$6,"")</f>
        <v/>
      </c>
      <c r="I35" s="18">
        <f>IF(H35="","",IF(H35&gt;=4,"A",IF(H35&gt;=2.5,"B","C")))</f>
        <v/>
      </c>
      <c r="J35" s="14" t="n"/>
    </row>
    <row r="36">
      <c r="A36" s="14" t="n"/>
      <c r="B36" s="13" t="n"/>
      <c r="C36" s="13" t="n"/>
      <c r="D36" s="13" t="n"/>
      <c r="E36" s="13" t="n"/>
      <c r="F36" s="13" t="n"/>
      <c r="G36" s="13" t="n"/>
      <c r="H36" s="26">
        <f>IFERROR(B36*$B$6+C36*$C$6+D36*$D$6+E36*$E$6+F36*$F$6+G36*$G$6,"")</f>
        <v/>
      </c>
      <c r="I36" s="18">
        <f>IF(H36="","",IF(H36&gt;=4,"A",IF(H36&gt;=2.5,"B","C")))</f>
        <v/>
      </c>
      <c r="J36" s="14" t="n"/>
    </row>
    <row r="37">
      <c r="A37" s="14" t="n"/>
      <c r="B37" s="13" t="n"/>
      <c r="C37" s="13" t="n"/>
      <c r="D37" s="13" t="n"/>
      <c r="E37" s="13" t="n"/>
      <c r="F37" s="13" t="n"/>
      <c r="G37" s="13" t="n"/>
      <c r="H37" s="26">
        <f>IFERROR(B37*$B$6+C37*$C$6+D37*$D$6+E37*$E$6+F37*$F$6+G37*$G$6,"")</f>
        <v/>
      </c>
      <c r="I37" s="18">
        <f>IF(H37="","",IF(H37&gt;=4,"A",IF(H37&gt;=2.5,"B","C")))</f>
        <v/>
      </c>
      <c r="J37" s="14" t="n"/>
    </row>
    <row r="38">
      <c r="A38" s="14" t="n"/>
      <c r="B38" s="13" t="n"/>
      <c r="C38" s="13" t="n"/>
      <c r="D38" s="13" t="n"/>
      <c r="E38" s="13" t="n"/>
      <c r="F38" s="13" t="n"/>
      <c r="G38" s="13" t="n"/>
      <c r="H38" s="26">
        <f>IFERROR(B38*$B$6+C38*$C$6+D38*$D$6+E38*$E$6+F38*$F$6+G38*$G$6,"")</f>
        <v/>
      </c>
      <c r="I38" s="18">
        <f>IF(H38="","",IF(H38&gt;=4,"A",IF(H38&gt;=2.5,"B","C")))</f>
        <v/>
      </c>
      <c r="J38" s="14" t="n"/>
    </row>
    <row r="39">
      <c r="A39" s="14" t="n"/>
      <c r="B39" s="13" t="n"/>
      <c r="C39" s="13" t="n"/>
      <c r="D39" s="13" t="n"/>
      <c r="E39" s="13" t="n"/>
      <c r="F39" s="13" t="n"/>
      <c r="G39" s="13" t="n"/>
      <c r="H39" s="26">
        <f>IFERROR(B39*$B$6+C39*$C$6+D39*$D$6+E39*$E$6+F39*$F$6+G39*$G$6,"")</f>
        <v/>
      </c>
      <c r="I39" s="18">
        <f>IF(H39="","",IF(H39&gt;=4,"A",IF(H39&gt;=2.5,"B","C")))</f>
        <v/>
      </c>
      <c r="J39" s="14" t="n"/>
    </row>
    <row r="40">
      <c r="A40" s="14" t="n"/>
      <c r="B40" s="13" t="n"/>
      <c r="C40" s="13" t="n"/>
      <c r="D40" s="13" t="n"/>
      <c r="E40" s="13" t="n"/>
      <c r="F40" s="13" t="n"/>
      <c r="G40" s="13" t="n"/>
      <c r="H40" s="26">
        <f>IFERROR(B40*$B$6+C40*$C$6+D40*$D$6+E40*$E$6+F40*$F$6+G40*$G$6,"")</f>
        <v/>
      </c>
      <c r="I40" s="18">
        <f>IF(H40="","",IF(H40&gt;=4,"A",IF(H40&gt;=2.5,"B","C")))</f>
        <v/>
      </c>
      <c r="J40" s="14" t="n"/>
    </row>
    <row r="41">
      <c r="A41" s="14" t="n"/>
      <c r="B41" s="13" t="n"/>
      <c r="C41" s="13" t="n"/>
      <c r="D41" s="13" t="n"/>
      <c r="E41" s="13" t="n"/>
      <c r="F41" s="13" t="n"/>
      <c r="G41" s="13" t="n"/>
      <c r="H41" s="26">
        <f>IFERROR(B41*$B$6+C41*$C$6+D41*$D$6+E41*$E$6+F41*$F$6+G41*$G$6,"")</f>
        <v/>
      </c>
      <c r="I41" s="18">
        <f>IF(H41="","",IF(H41&gt;=4,"A",IF(H41&gt;=2.5,"B","C")))</f>
        <v/>
      </c>
      <c r="J41" s="14" t="n"/>
    </row>
    <row r="42">
      <c r="A42" s="14" t="n"/>
      <c r="B42" s="13" t="n"/>
      <c r="C42" s="13" t="n"/>
      <c r="D42" s="13" t="n"/>
      <c r="E42" s="13" t="n"/>
      <c r="F42" s="13" t="n"/>
      <c r="G42" s="13" t="n"/>
      <c r="H42" s="26">
        <f>IFERROR(B42*$B$6+C42*$C$6+D42*$D$6+E42*$E$6+F42*$F$6+G42*$G$6,"")</f>
        <v/>
      </c>
      <c r="I42" s="18">
        <f>IF(H42="","",IF(H42&gt;=4,"A",IF(H42&gt;=2.5,"B","C")))</f>
        <v/>
      </c>
      <c r="J42" s="14" t="n"/>
    </row>
    <row r="43">
      <c r="A43" s="14" t="n"/>
      <c r="B43" s="13" t="n"/>
      <c r="C43" s="13" t="n"/>
      <c r="D43" s="13" t="n"/>
      <c r="E43" s="13" t="n"/>
      <c r="F43" s="13" t="n"/>
      <c r="G43" s="13" t="n"/>
      <c r="H43" s="26">
        <f>IFERROR(B43*$B$6+C43*$C$6+D43*$D$6+E43*$E$6+F43*$F$6+G43*$G$6,"")</f>
        <v/>
      </c>
      <c r="I43" s="18">
        <f>IF(H43="","",IF(H43&gt;=4,"A",IF(H43&gt;=2.5,"B","C")))</f>
        <v/>
      </c>
      <c r="J43" s="14" t="n"/>
    </row>
    <row r="44">
      <c r="A44" s="14" t="n"/>
      <c r="B44" s="13" t="n"/>
      <c r="C44" s="13" t="n"/>
      <c r="D44" s="13" t="n"/>
      <c r="E44" s="13" t="n"/>
      <c r="F44" s="13" t="n"/>
      <c r="G44" s="13" t="n"/>
      <c r="H44" s="26">
        <f>IFERROR(B44*$B$6+C44*$C$6+D44*$D$6+E44*$E$6+F44*$F$6+G44*$G$6,"")</f>
        <v/>
      </c>
      <c r="I44" s="18">
        <f>IF(H44="","",IF(H44&gt;=4,"A",IF(H44&gt;=2.5,"B","C")))</f>
        <v/>
      </c>
      <c r="J44" s="14" t="n"/>
    </row>
    <row r="45">
      <c r="A45" s="14" t="n"/>
      <c r="B45" s="13" t="n"/>
      <c r="C45" s="13" t="n"/>
      <c r="D45" s="13" t="n"/>
      <c r="E45" s="13" t="n"/>
      <c r="F45" s="13" t="n"/>
      <c r="G45" s="13" t="n"/>
      <c r="H45" s="26">
        <f>IFERROR(B45*$B$6+C45*$C$6+D45*$D$6+E45*$E$6+F45*$F$6+G45*$G$6,"")</f>
        <v/>
      </c>
      <c r="I45" s="18">
        <f>IF(H45="","",IF(H45&gt;=4,"A",IF(H45&gt;=2.5,"B","C")))</f>
        <v/>
      </c>
      <c r="J45" s="14" t="n"/>
    </row>
    <row r="46">
      <c r="A46" s="14" t="n"/>
      <c r="B46" s="13" t="n"/>
      <c r="C46" s="13" t="n"/>
      <c r="D46" s="13" t="n"/>
      <c r="E46" s="13" t="n"/>
      <c r="F46" s="13" t="n"/>
      <c r="G46" s="13" t="n"/>
      <c r="H46" s="26">
        <f>IFERROR(B46*$B$6+C46*$C$6+D46*$D$6+E46*$E$6+F46*$F$6+G46*$G$6,"")</f>
        <v/>
      </c>
      <c r="I46" s="18">
        <f>IF(H46="","",IF(H46&gt;=4,"A",IF(H46&gt;=2.5,"B","C")))</f>
        <v/>
      </c>
      <c r="J46" s="14" t="n"/>
    </row>
    <row r="47">
      <c r="A47" s="14" t="n"/>
      <c r="B47" s="13" t="n"/>
      <c r="C47" s="13" t="n"/>
      <c r="D47" s="13" t="n"/>
      <c r="E47" s="13" t="n"/>
      <c r="F47" s="13" t="n"/>
      <c r="G47" s="13" t="n"/>
      <c r="H47" s="26">
        <f>IFERROR(B47*$B$6+C47*$C$6+D47*$D$6+E47*$E$6+F47*$F$6+G47*$G$6,"")</f>
        <v/>
      </c>
      <c r="I47" s="18">
        <f>IF(H47="","",IF(H47&gt;=4,"A",IF(H47&gt;=2.5,"B","C")))</f>
        <v/>
      </c>
      <c r="J47" s="14" t="n"/>
    </row>
    <row r="48">
      <c r="A48" s="14" t="n"/>
      <c r="B48" s="13" t="n"/>
      <c r="C48" s="13" t="n"/>
      <c r="D48" s="13" t="n"/>
      <c r="E48" s="13" t="n"/>
      <c r="F48" s="13" t="n"/>
      <c r="G48" s="13" t="n"/>
      <c r="H48" s="26">
        <f>IFERROR(B48*$B$6+C48*$C$6+D48*$D$6+E48*$E$6+F48*$F$6+G48*$G$6,"")</f>
        <v/>
      </c>
      <c r="I48" s="18">
        <f>IF(H48="","",IF(H48&gt;=4,"A",IF(H48&gt;=2.5,"B","C")))</f>
        <v/>
      </c>
      <c r="J48" s="14" t="n"/>
    </row>
    <row r="49">
      <c r="A49" s="14" t="n"/>
      <c r="B49" s="13" t="n"/>
      <c r="C49" s="13" t="n"/>
      <c r="D49" s="13" t="n"/>
      <c r="E49" s="13" t="n"/>
      <c r="F49" s="13" t="n"/>
      <c r="G49" s="13" t="n"/>
      <c r="H49" s="26">
        <f>IFERROR(B49*$B$6+C49*$C$6+D49*$D$6+E49*$E$6+F49*$F$6+G49*$G$6,"")</f>
        <v/>
      </c>
      <c r="I49" s="18">
        <f>IF(H49="","",IF(H49&gt;=4,"A",IF(H49&gt;=2.5,"B","C")))</f>
        <v/>
      </c>
      <c r="J49" s="14" t="n"/>
    </row>
    <row r="50">
      <c r="A50" s="14" t="n"/>
      <c r="B50" s="13" t="n"/>
      <c r="C50" s="13" t="n"/>
      <c r="D50" s="13" t="n"/>
      <c r="E50" s="13" t="n"/>
      <c r="F50" s="13" t="n"/>
      <c r="G50" s="13" t="n"/>
      <c r="H50" s="26">
        <f>IFERROR(B50*$B$6+C50*$C$6+D50*$D$6+E50*$E$6+F50*$F$6+G50*$G$6,"")</f>
        <v/>
      </c>
      <c r="I50" s="18">
        <f>IF(H50="","",IF(H50&gt;=4,"A",IF(H50&gt;=2.5,"B","C")))</f>
        <v/>
      </c>
      <c r="J50" s="14" t="n"/>
    </row>
    <row r="51">
      <c r="A51" s="14" t="n"/>
      <c r="B51" s="13" t="n"/>
      <c r="C51" s="13" t="n"/>
      <c r="D51" s="13" t="n"/>
      <c r="E51" s="13" t="n"/>
      <c r="F51" s="13" t="n"/>
      <c r="G51" s="13" t="n"/>
      <c r="H51" s="26">
        <f>IFERROR(B51*$B$6+C51*$C$6+D51*$D$6+E51*$E$6+F51*$F$6+G51*$G$6,"")</f>
        <v/>
      </c>
      <c r="I51" s="18">
        <f>IF(H51="","",IF(H51&gt;=4,"A",IF(H51&gt;=2.5,"B","C")))</f>
        <v/>
      </c>
      <c r="J51" s="14" t="n"/>
    </row>
    <row r="52">
      <c r="A52" s="14" t="n"/>
      <c r="B52" s="13" t="n"/>
      <c r="C52" s="13" t="n"/>
      <c r="D52" s="13" t="n"/>
      <c r="E52" s="13" t="n"/>
      <c r="F52" s="13" t="n"/>
      <c r="G52" s="13" t="n"/>
      <c r="H52" s="26">
        <f>IFERROR(B52*$B$6+C52*$C$6+D52*$D$6+E52*$E$6+F52*$F$6+G52*$G$6,"")</f>
        <v/>
      </c>
      <c r="I52" s="18">
        <f>IF(H52="","",IF(H52&gt;=4,"A",IF(H52&gt;=2.5,"B","C")))</f>
        <v/>
      </c>
      <c r="J52" s="14" t="n"/>
    </row>
    <row r="53">
      <c r="A53" s="14" t="n"/>
      <c r="B53" s="13" t="n"/>
      <c r="C53" s="13" t="n"/>
      <c r="D53" s="13" t="n"/>
      <c r="E53" s="13" t="n"/>
      <c r="F53" s="13" t="n"/>
      <c r="G53" s="13" t="n"/>
      <c r="H53" s="26">
        <f>IFERROR(B53*$B$6+C53*$C$6+D53*$D$6+E53*$E$6+F53*$F$6+G53*$G$6,"")</f>
        <v/>
      </c>
      <c r="I53" s="18">
        <f>IF(H53="","",IF(H53&gt;=4,"A",IF(H53&gt;=2.5,"B","C")))</f>
        <v/>
      </c>
      <c r="J53" s="14" t="n"/>
    </row>
    <row r="54">
      <c r="A54" s="14" t="n"/>
      <c r="B54" s="13" t="n"/>
      <c r="C54" s="13" t="n"/>
      <c r="D54" s="13" t="n"/>
      <c r="E54" s="13" t="n"/>
      <c r="F54" s="13" t="n"/>
      <c r="G54" s="13" t="n"/>
      <c r="H54" s="26">
        <f>IFERROR(B54*$B$6+C54*$C$6+D54*$D$6+E54*$E$6+F54*$F$6+G54*$G$6,"")</f>
        <v/>
      </c>
      <c r="I54" s="18">
        <f>IF(H54="","",IF(H54&gt;=4,"A",IF(H54&gt;=2.5,"B","C")))</f>
        <v/>
      </c>
      <c r="J54" s="14" t="n"/>
    </row>
    <row r="55">
      <c r="A55" s="14" t="n"/>
      <c r="B55" s="13" t="n"/>
      <c r="C55" s="13" t="n"/>
      <c r="D55" s="13" t="n"/>
      <c r="E55" s="13" t="n"/>
      <c r="F55" s="13" t="n"/>
      <c r="G55" s="13" t="n"/>
      <c r="H55" s="26">
        <f>IFERROR(B55*$B$6+C55*$C$6+D55*$D$6+E55*$E$6+F55*$F$6+G55*$G$6,"")</f>
        <v/>
      </c>
      <c r="I55" s="18">
        <f>IF(H55="","",IF(H55&gt;=4,"A",IF(H55&gt;=2.5,"B","C")))</f>
        <v/>
      </c>
      <c r="J55" s="14" t="n"/>
    </row>
    <row r="56">
      <c r="A56" s="14" t="n"/>
      <c r="B56" s="13" t="n"/>
      <c r="C56" s="13" t="n"/>
      <c r="D56" s="13" t="n"/>
      <c r="E56" s="13" t="n"/>
      <c r="F56" s="13" t="n"/>
      <c r="G56" s="13" t="n"/>
      <c r="H56" s="26">
        <f>IFERROR(B56*$B$6+C56*$C$6+D56*$D$6+E56*$E$6+F56*$F$6+G56*$G$6,"")</f>
        <v/>
      </c>
      <c r="I56" s="18">
        <f>IF(H56="","",IF(H56&gt;=4,"A",IF(H56&gt;=2.5,"B","C")))</f>
        <v/>
      </c>
      <c r="J56" s="14" t="n"/>
    </row>
    <row r="57">
      <c r="A57" s="14" t="n"/>
      <c r="B57" s="13" t="n"/>
      <c r="C57" s="13" t="n"/>
      <c r="D57" s="13" t="n"/>
      <c r="E57" s="13" t="n"/>
      <c r="F57" s="13" t="n"/>
      <c r="G57" s="13" t="n"/>
      <c r="H57" s="26">
        <f>IFERROR(B57*$B$6+C57*$C$6+D57*$D$6+E57*$E$6+F57*$F$6+G57*$G$6,"")</f>
        <v/>
      </c>
      <c r="I57" s="18">
        <f>IF(H57="","",IF(H57&gt;=4,"A",IF(H57&gt;=2.5,"B","C")))</f>
        <v/>
      </c>
      <c r="J57" s="14" t="n"/>
    </row>
    <row r="58">
      <c r="A58" s="14" t="n"/>
      <c r="B58" s="13" t="n"/>
      <c r="C58" s="13" t="n"/>
      <c r="D58" s="13" t="n"/>
      <c r="E58" s="13" t="n"/>
      <c r="F58" s="13" t="n"/>
      <c r="G58" s="13" t="n"/>
      <c r="H58" s="26">
        <f>IFERROR(B58*$B$6+C58*$C$6+D58*$D$6+E58*$E$6+F58*$F$6+G58*$G$6,"")</f>
        <v/>
      </c>
      <c r="I58" s="18">
        <f>IF(H58="","",IF(H58&gt;=4,"A",IF(H58&gt;=2.5,"B","C")))</f>
        <v/>
      </c>
      <c r="J58" s="14" t="n"/>
    </row>
    <row r="59">
      <c r="A59" s="14" t="n"/>
      <c r="B59" s="13" t="n"/>
      <c r="C59" s="13" t="n"/>
      <c r="D59" s="13" t="n"/>
      <c r="E59" s="13" t="n"/>
      <c r="F59" s="13" t="n"/>
      <c r="G59" s="13" t="n"/>
      <c r="H59" s="26">
        <f>IFERROR(B59*$B$6+C59*$C$6+D59*$D$6+E59*$E$6+F59*$F$6+G59*$G$6,"")</f>
        <v/>
      </c>
      <c r="I59" s="18">
        <f>IF(H59="","",IF(H59&gt;=4,"A",IF(H59&gt;=2.5,"B","C")))</f>
        <v/>
      </c>
      <c r="J59" s="14" t="n"/>
    </row>
  </sheetData>
  <conditionalFormatting sqref="I10:I59">
    <cfRule type="cellIs" priority="1" operator="equal" dxfId="2">
      <formula>"A"</formula>
    </cfRule>
    <cfRule type="cellIs" priority="2" operator="equal" dxfId="1">
      <formula>"B"</formula>
    </cfRule>
    <cfRule type="cellIs" priority="3" operator="equal" dxfId="0">
      <formula>"C"</formula>
    </cfRule>
  </conditionalFormatting>
  <conditionalFormatting sqref="H6">
    <cfRule type="cellIs" priority="4" operator="notEqual" dxfId="2">
      <formula>1</formula>
    </cfRule>
  </conditionalFormatting>
  <dataValidations count="1">
    <dataValidation sqref="B10 B11 B12 B13 B14 B15 B16 B17 B18 B19 B20 B21 B22 B23 B24 B25 B26 B27 B28 B29 B30 B31 B32 B33 B34 B35 B36 B37 B38 B39 B40 B41 B42 B43 B44 B45 B46 B47 B48 B49 B50 B51 B52 B53 B54 B55 B56 B57 B58 B59 C10 C11 C12 C13 C14 C15 C16 C17 C18 C19 C20 C21 C22 C23 C24 C25 C26 C27 C28 C29 C30 C31 C32 C33 C34 C35 C36 C37 C38 C39 C40 C41 C42 C43 C44 C45 C46 C47 C48 C49 C50 C51 C52 C53 C54 C55 C56 C57 C58 C59 D10 D11 D12 D13 D14 D15 D16 D17 D18 D19 D20 D21 D22 D23 D24 D25 D26 D27 D28 D29 D30 D31 D32 D33 D34 D35 D36 D37 D38 D39 D40 D41 D42 D43 D44 D45 D46 D47 D48 D49 D50 D51 D52 D53 D54 D55 D56 D57 D58 D59 E10 E11 E12 E13 E14 E15 E16 E17 E18 E19 E20 E21 E22 E23 E24 E25 E26 E27 E28 E29 E30 E31 E32 E33 E34 E35 E36 E37 E38 E39 E40 E41 E42 E43 E44 E45 E46 E47 E48 E49 E50 E51 E52 E53 E54 E55 E56 E57 E58 E59 F10 F11 F12 F13 F14 F15 F16 F17 F18 F19 F20 F21 F22 F23 F24 F25 F26 F27 F28 F29 F30 F31 F32 F33 F34 F35 F36 F37 F38 F39 F40 F41 F42 F43 F44 F45 F46 F47 F48 F49 F50 F51 F52 F53 F54 F55 F56 F57 F58 F59 G10 G11 G12 G13 G14 G15 G16 G17 G18 G19 G20 G21 G22 G23 G24 G25 G26 G27 G28 G29 G30 G31 G32 G33 G34 G35 G36 G37 G38 G39 G40 G41 G42 G43 G44 G45 G46 G47 G48 G49 G50 G51 G52 G53 G54 G55 G56 G57 G58 G59" showDropDown="0" showInputMessage="0" showErrorMessage="0" allowBlank="1" type="whole" operator="between">
      <formula1>1</formula1>
      <formula2>5</formula2>
    </dataValidation>
  </dataValidations>
  <printOptions horizontalCentered="1"/>
  <pageMargins left="0.5" right="0.5" top="0.5" bottom="0.5" header="0.5" footer="0.5"/>
  <pageSetup orientation="landscape" paperSize="1" fitToHeight="0" fitToWidth="1"/>
  <drawing xmlns:r="http://schemas.openxmlformats.org/officeDocument/2006/relationships" r:id="rId1"/>
</worksheet>
</file>

<file path=xl/worksheets/sheet17.xml><?xml version="1.0" encoding="utf-8"?>
<worksheet xmlns="http://schemas.openxmlformats.org/spreadsheetml/2006/main">
  <sheetPr>
    <outlinePr summaryBelow="1" summaryRight="1"/>
    <pageSetUpPr fitToPage="1"/>
  </sheetPr>
  <dimension ref="A1:P44"/>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25" customWidth="1" min="2" max="2"/>
    <col width="12" customWidth="1" min="3" max="3"/>
    <col width="20" customWidth="1" min="4" max="4"/>
    <col width="18" customWidth="1" min="5" max="5"/>
    <col width="18" customWidth="1" min="6" max="6"/>
    <col width="18" customWidth="1" min="7" max="7"/>
    <col width="14" customWidth="1" min="8" max="8"/>
    <col width="18" customWidth="1" min="9" max="9"/>
    <col width="16" customWidth="1" min="10" max="10"/>
    <col width="30" customWidth="1" min="11" max="11"/>
    <col width="16" customWidth="1" min="12" max="12"/>
    <col width="14" customWidth="1" min="13" max="13"/>
    <col width="25" customWidth="1" min="14" max="14"/>
    <col width="18" customWidth="1" min="15" max="15"/>
    <col width="14" customWidth="1" min="16" max="16"/>
  </cols>
  <sheetData>
    <row r="1" ht="30" customHeight="1">
      <c r="A1" s="1" t="inlineStr">
        <is>
          <t>Module 6D — Risk Acceptance Log</t>
        </is>
      </c>
    </row>
    <row r="2">
      <c r="A2" s="2" t="inlineStr">
        <is>
          <t>One row per accepted risk. Tracks treatment, mitigation, duration, and re-evaluation.</t>
        </is>
      </c>
    </row>
    <row r="4" ht="30" customHeight="1">
      <c r="A4" s="10" t="inlineStr">
        <is>
          <t>Asset / Risk ID</t>
        </is>
      </c>
      <c r="B4" s="10" t="inlineStr">
        <is>
          <t>Identified Risk</t>
        </is>
      </c>
      <c r="C4" s="10" t="inlineStr">
        <is>
          <t>Risk Score</t>
        </is>
      </c>
      <c r="D4" s="10" t="inlineStr">
        <is>
          <t>Service Impact</t>
        </is>
      </c>
      <c r="E4" s="10" t="inlineStr">
        <is>
          <t>Safety Exposure</t>
        </is>
      </c>
      <c r="F4" s="10" t="inlineStr">
        <is>
          <t>Environmental</t>
        </is>
      </c>
      <c r="G4" s="10" t="inlineStr">
        <is>
          <t>Regulatory</t>
        </is>
      </c>
      <c r="H4" s="10" t="inlineStr">
        <is>
          <t>Financial</t>
        </is>
      </c>
      <c r="I4" s="10" t="inlineStr">
        <is>
          <t>Reputational</t>
        </is>
      </c>
      <c r="J4" s="10" t="inlineStr">
        <is>
          <t>Treatment Selected</t>
        </is>
      </c>
      <c r="K4" s="10" t="inlineStr">
        <is>
          <t>Mitigation Actions</t>
        </is>
      </c>
      <c r="L4" s="10" t="inlineStr">
        <is>
          <t>Duration of Acceptance</t>
        </is>
      </c>
      <c r="M4" s="10" t="inlineStr">
        <is>
          <t>Re-Eval Date</t>
        </is>
      </c>
      <c r="N4" s="10" t="inlineStr">
        <is>
          <t>Re-Eval Triggers</t>
        </is>
      </c>
      <c r="O4" s="10" t="inlineStr">
        <is>
          <t>Approver</t>
        </is>
      </c>
      <c r="P4" s="10" t="inlineStr">
        <is>
          <t>Approval Date</t>
        </is>
      </c>
    </row>
    <row r="5">
      <c r="A5" s="20" t="n"/>
      <c r="B5" s="20" t="n"/>
      <c r="C5" s="20" t="n"/>
      <c r="D5" s="20" t="n"/>
      <c r="E5" s="20" t="n"/>
      <c r="F5" s="20" t="n"/>
      <c r="G5" s="20" t="n"/>
      <c r="H5" s="20" t="n"/>
      <c r="I5" s="20" t="n"/>
      <c r="J5" s="20" t="n"/>
      <c r="K5" s="20" t="n"/>
      <c r="L5" s="20" t="n"/>
      <c r="M5" s="20" t="n"/>
      <c r="N5" s="20" t="n"/>
      <c r="O5" s="20" t="n"/>
      <c r="P5" s="20" t="n"/>
    </row>
    <row r="6">
      <c r="A6" s="20" t="n"/>
      <c r="B6" s="20" t="n"/>
      <c r="C6" s="20" t="n"/>
      <c r="D6" s="20" t="n"/>
      <c r="E6" s="20" t="n"/>
      <c r="F6" s="20" t="n"/>
      <c r="G6" s="20" t="n"/>
      <c r="H6" s="20" t="n"/>
      <c r="I6" s="20" t="n"/>
      <c r="J6" s="20" t="n"/>
      <c r="K6" s="20" t="n"/>
      <c r="L6" s="20" t="n"/>
      <c r="M6" s="20" t="n"/>
      <c r="N6" s="20" t="n"/>
      <c r="O6" s="20" t="n"/>
      <c r="P6" s="20" t="n"/>
    </row>
    <row r="7">
      <c r="A7" s="20" t="n"/>
      <c r="B7" s="20" t="n"/>
      <c r="C7" s="20" t="n"/>
      <c r="D7" s="20" t="n"/>
      <c r="E7" s="20" t="n"/>
      <c r="F7" s="20" t="n"/>
      <c r="G7" s="20" t="n"/>
      <c r="H7" s="20" t="n"/>
      <c r="I7" s="20" t="n"/>
      <c r="J7" s="20" t="n"/>
      <c r="K7" s="20" t="n"/>
      <c r="L7" s="20" t="n"/>
      <c r="M7" s="20" t="n"/>
      <c r="N7" s="20" t="n"/>
      <c r="O7" s="20" t="n"/>
      <c r="P7" s="20" t="n"/>
    </row>
    <row r="8">
      <c r="A8" s="20" t="n"/>
      <c r="B8" s="20" t="n"/>
      <c r="C8" s="20" t="n"/>
      <c r="D8" s="20" t="n"/>
      <c r="E8" s="20" t="n"/>
      <c r="F8" s="20" t="n"/>
      <c r="G8" s="20" t="n"/>
      <c r="H8" s="20" t="n"/>
      <c r="I8" s="20" t="n"/>
      <c r="J8" s="20" t="n"/>
      <c r="K8" s="20" t="n"/>
      <c r="L8" s="20" t="n"/>
      <c r="M8" s="20" t="n"/>
      <c r="N8" s="20" t="n"/>
      <c r="O8" s="20" t="n"/>
      <c r="P8" s="20" t="n"/>
    </row>
    <row r="9">
      <c r="A9" s="20" t="n"/>
      <c r="B9" s="20" t="n"/>
      <c r="C9" s="20" t="n"/>
      <c r="D9" s="20" t="n"/>
      <c r="E9" s="20" t="n"/>
      <c r="F9" s="20" t="n"/>
      <c r="G9" s="20" t="n"/>
      <c r="H9" s="20" t="n"/>
      <c r="I9" s="20" t="n"/>
      <c r="J9" s="20" t="n"/>
      <c r="K9" s="20" t="n"/>
      <c r="L9" s="20" t="n"/>
      <c r="M9" s="20" t="n"/>
      <c r="N9" s="20" t="n"/>
      <c r="O9" s="20" t="n"/>
      <c r="P9" s="20" t="n"/>
    </row>
    <row r="10">
      <c r="A10" s="20" t="n"/>
      <c r="B10" s="20" t="n"/>
      <c r="C10" s="20" t="n"/>
      <c r="D10" s="20" t="n"/>
      <c r="E10" s="20" t="n"/>
      <c r="F10" s="20" t="n"/>
      <c r="G10" s="20" t="n"/>
      <c r="H10" s="20" t="n"/>
      <c r="I10" s="20" t="n"/>
      <c r="J10" s="20" t="n"/>
      <c r="K10" s="20" t="n"/>
      <c r="L10" s="20" t="n"/>
      <c r="M10" s="20" t="n"/>
      <c r="N10" s="20" t="n"/>
      <c r="O10" s="20" t="n"/>
      <c r="P10" s="20" t="n"/>
    </row>
    <row r="11">
      <c r="A11" s="20" t="n"/>
      <c r="B11" s="20" t="n"/>
      <c r="C11" s="20" t="n"/>
      <c r="D11" s="20" t="n"/>
      <c r="E11" s="20" t="n"/>
      <c r="F11" s="20" t="n"/>
      <c r="G11" s="20" t="n"/>
      <c r="H11" s="20" t="n"/>
      <c r="I11" s="20" t="n"/>
      <c r="J11" s="20" t="n"/>
      <c r="K11" s="20" t="n"/>
      <c r="L11" s="20" t="n"/>
      <c r="M11" s="20" t="n"/>
      <c r="N11" s="20" t="n"/>
      <c r="O11" s="20" t="n"/>
      <c r="P11" s="20" t="n"/>
    </row>
    <row r="12">
      <c r="A12" s="20" t="n"/>
      <c r="B12" s="20" t="n"/>
      <c r="C12" s="20" t="n"/>
      <c r="D12" s="20" t="n"/>
      <c r="E12" s="20" t="n"/>
      <c r="F12" s="20" t="n"/>
      <c r="G12" s="20" t="n"/>
      <c r="H12" s="20" t="n"/>
      <c r="I12" s="20" t="n"/>
      <c r="J12" s="20" t="n"/>
      <c r="K12" s="20" t="n"/>
      <c r="L12" s="20" t="n"/>
      <c r="M12" s="20" t="n"/>
      <c r="N12" s="20" t="n"/>
      <c r="O12" s="20" t="n"/>
      <c r="P12" s="20" t="n"/>
    </row>
    <row r="13">
      <c r="A13" s="20" t="n"/>
      <c r="B13" s="20" t="n"/>
      <c r="C13" s="20" t="n"/>
      <c r="D13" s="20" t="n"/>
      <c r="E13" s="20" t="n"/>
      <c r="F13" s="20" t="n"/>
      <c r="G13" s="20" t="n"/>
      <c r="H13" s="20" t="n"/>
      <c r="I13" s="20" t="n"/>
      <c r="J13" s="20" t="n"/>
      <c r="K13" s="20" t="n"/>
      <c r="L13" s="20" t="n"/>
      <c r="M13" s="20" t="n"/>
      <c r="N13" s="20" t="n"/>
      <c r="O13" s="20" t="n"/>
      <c r="P13" s="20" t="n"/>
    </row>
    <row r="14">
      <c r="A14" s="20" t="n"/>
      <c r="B14" s="20" t="n"/>
      <c r="C14" s="20" t="n"/>
      <c r="D14" s="20" t="n"/>
      <c r="E14" s="20" t="n"/>
      <c r="F14" s="20" t="n"/>
      <c r="G14" s="20" t="n"/>
      <c r="H14" s="20" t="n"/>
      <c r="I14" s="20" t="n"/>
      <c r="J14" s="20" t="n"/>
      <c r="K14" s="20" t="n"/>
      <c r="L14" s="20" t="n"/>
      <c r="M14" s="20" t="n"/>
      <c r="N14" s="20" t="n"/>
      <c r="O14" s="20" t="n"/>
      <c r="P14" s="20" t="n"/>
    </row>
    <row r="15">
      <c r="A15" s="20" t="n"/>
      <c r="B15" s="20" t="n"/>
      <c r="C15" s="20" t="n"/>
      <c r="D15" s="20" t="n"/>
      <c r="E15" s="20" t="n"/>
      <c r="F15" s="20" t="n"/>
      <c r="G15" s="20" t="n"/>
      <c r="H15" s="20" t="n"/>
      <c r="I15" s="20" t="n"/>
      <c r="J15" s="20" t="n"/>
      <c r="K15" s="20" t="n"/>
      <c r="L15" s="20" t="n"/>
      <c r="M15" s="20" t="n"/>
      <c r="N15" s="20" t="n"/>
      <c r="O15" s="20" t="n"/>
      <c r="P15" s="20" t="n"/>
    </row>
    <row r="16">
      <c r="A16" s="20" t="n"/>
      <c r="B16" s="20" t="n"/>
      <c r="C16" s="20" t="n"/>
      <c r="D16" s="20" t="n"/>
      <c r="E16" s="20" t="n"/>
      <c r="F16" s="20" t="n"/>
      <c r="G16" s="20" t="n"/>
      <c r="H16" s="20" t="n"/>
      <c r="I16" s="20" t="n"/>
      <c r="J16" s="20" t="n"/>
      <c r="K16" s="20" t="n"/>
      <c r="L16" s="20" t="n"/>
      <c r="M16" s="20" t="n"/>
      <c r="N16" s="20" t="n"/>
      <c r="O16" s="20" t="n"/>
      <c r="P16" s="20" t="n"/>
    </row>
    <row r="17">
      <c r="A17" s="20" t="n"/>
      <c r="B17" s="20" t="n"/>
      <c r="C17" s="20" t="n"/>
      <c r="D17" s="20" t="n"/>
      <c r="E17" s="20" t="n"/>
      <c r="F17" s="20" t="n"/>
      <c r="G17" s="20" t="n"/>
      <c r="H17" s="20" t="n"/>
      <c r="I17" s="20" t="n"/>
      <c r="J17" s="20" t="n"/>
      <c r="K17" s="20" t="n"/>
      <c r="L17" s="20" t="n"/>
      <c r="M17" s="20" t="n"/>
      <c r="N17" s="20" t="n"/>
      <c r="O17" s="20" t="n"/>
      <c r="P17" s="20" t="n"/>
    </row>
    <row r="18">
      <c r="A18" s="20" t="n"/>
      <c r="B18" s="20" t="n"/>
      <c r="C18" s="20" t="n"/>
      <c r="D18" s="20" t="n"/>
      <c r="E18" s="20" t="n"/>
      <c r="F18" s="20" t="n"/>
      <c r="G18" s="20" t="n"/>
      <c r="H18" s="20" t="n"/>
      <c r="I18" s="20" t="n"/>
      <c r="J18" s="20" t="n"/>
      <c r="K18" s="20" t="n"/>
      <c r="L18" s="20" t="n"/>
      <c r="M18" s="20" t="n"/>
      <c r="N18" s="20" t="n"/>
      <c r="O18" s="20" t="n"/>
      <c r="P18" s="20" t="n"/>
    </row>
    <row r="19">
      <c r="A19" s="20" t="n"/>
      <c r="B19" s="20" t="n"/>
      <c r="C19" s="20" t="n"/>
      <c r="D19" s="20" t="n"/>
      <c r="E19" s="20" t="n"/>
      <c r="F19" s="20" t="n"/>
      <c r="G19" s="20" t="n"/>
      <c r="H19" s="20" t="n"/>
      <c r="I19" s="20" t="n"/>
      <c r="J19" s="20" t="n"/>
      <c r="K19" s="20" t="n"/>
      <c r="L19" s="20" t="n"/>
      <c r="M19" s="20" t="n"/>
      <c r="N19" s="20" t="n"/>
      <c r="O19" s="20" t="n"/>
      <c r="P19" s="20" t="n"/>
    </row>
    <row r="20">
      <c r="A20" s="20" t="n"/>
      <c r="B20" s="20" t="n"/>
      <c r="C20" s="20" t="n"/>
      <c r="D20" s="20" t="n"/>
      <c r="E20" s="20" t="n"/>
      <c r="F20" s="20" t="n"/>
      <c r="G20" s="20" t="n"/>
      <c r="H20" s="20" t="n"/>
      <c r="I20" s="20" t="n"/>
      <c r="J20" s="20" t="n"/>
      <c r="K20" s="20" t="n"/>
      <c r="L20" s="20" t="n"/>
      <c r="M20" s="20" t="n"/>
      <c r="N20" s="20" t="n"/>
      <c r="O20" s="20" t="n"/>
      <c r="P20" s="20" t="n"/>
    </row>
    <row r="21">
      <c r="A21" s="20" t="n"/>
      <c r="B21" s="20" t="n"/>
      <c r="C21" s="20" t="n"/>
      <c r="D21" s="20" t="n"/>
      <c r="E21" s="20" t="n"/>
      <c r="F21" s="20" t="n"/>
      <c r="G21" s="20" t="n"/>
      <c r="H21" s="20" t="n"/>
      <c r="I21" s="20" t="n"/>
      <c r="J21" s="20" t="n"/>
      <c r="K21" s="20" t="n"/>
      <c r="L21" s="20" t="n"/>
      <c r="M21" s="20" t="n"/>
      <c r="N21" s="20" t="n"/>
      <c r="O21" s="20" t="n"/>
      <c r="P21" s="20" t="n"/>
    </row>
    <row r="22">
      <c r="A22" s="20" t="n"/>
      <c r="B22" s="20" t="n"/>
      <c r="C22" s="20" t="n"/>
      <c r="D22" s="20" t="n"/>
      <c r="E22" s="20" t="n"/>
      <c r="F22" s="20" t="n"/>
      <c r="G22" s="20" t="n"/>
      <c r="H22" s="20" t="n"/>
      <c r="I22" s="20" t="n"/>
      <c r="J22" s="20" t="n"/>
      <c r="K22" s="20" t="n"/>
      <c r="L22" s="20" t="n"/>
      <c r="M22" s="20" t="n"/>
      <c r="N22" s="20" t="n"/>
      <c r="O22" s="20" t="n"/>
      <c r="P22" s="20" t="n"/>
    </row>
    <row r="23">
      <c r="A23" s="20" t="n"/>
      <c r="B23" s="20" t="n"/>
      <c r="C23" s="20" t="n"/>
      <c r="D23" s="20" t="n"/>
      <c r="E23" s="20" t="n"/>
      <c r="F23" s="20" t="n"/>
      <c r="G23" s="20" t="n"/>
      <c r="H23" s="20" t="n"/>
      <c r="I23" s="20" t="n"/>
      <c r="J23" s="20" t="n"/>
      <c r="K23" s="20" t="n"/>
      <c r="L23" s="20" t="n"/>
      <c r="M23" s="20" t="n"/>
      <c r="N23" s="20" t="n"/>
      <c r="O23" s="20" t="n"/>
      <c r="P23" s="20" t="n"/>
    </row>
    <row r="24">
      <c r="A24" s="20" t="n"/>
      <c r="B24" s="20" t="n"/>
      <c r="C24" s="20" t="n"/>
      <c r="D24" s="20" t="n"/>
      <c r="E24" s="20" t="n"/>
      <c r="F24" s="20" t="n"/>
      <c r="G24" s="20" t="n"/>
      <c r="H24" s="20" t="n"/>
      <c r="I24" s="20" t="n"/>
      <c r="J24" s="20" t="n"/>
      <c r="K24" s="20" t="n"/>
      <c r="L24" s="20" t="n"/>
      <c r="M24" s="20" t="n"/>
      <c r="N24" s="20" t="n"/>
      <c r="O24" s="20" t="n"/>
      <c r="P24" s="20" t="n"/>
    </row>
    <row r="25">
      <c r="A25" s="20" t="n"/>
      <c r="B25" s="20" t="n"/>
      <c r="C25" s="20" t="n"/>
      <c r="D25" s="20" t="n"/>
      <c r="E25" s="20" t="n"/>
      <c r="F25" s="20" t="n"/>
      <c r="G25" s="20" t="n"/>
      <c r="H25" s="20" t="n"/>
      <c r="I25" s="20" t="n"/>
      <c r="J25" s="20" t="n"/>
      <c r="K25" s="20" t="n"/>
      <c r="L25" s="20" t="n"/>
      <c r="M25" s="20" t="n"/>
      <c r="N25" s="20" t="n"/>
      <c r="O25" s="20" t="n"/>
      <c r="P25" s="20" t="n"/>
    </row>
    <row r="26">
      <c r="A26" s="20" t="n"/>
      <c r="B26" s="20" t="n"/>
      <c r="C26" s="20" t="n"/>
      <c r="D26" s="20" t="n"/>
      <c r="E26" s="20" t="n"/>
      <c r="F26" s="20" t="n"/>
      <c r="G26" s="20" t="n"/>
      <c r="H26" s="20" t="n"/>
      <c r="I26" s="20" t="n"/>
      <c r="J26" s="20" t="n"/>
      <c r="K26" s="20" t="n"/>
      <c r="L26" s="20" t="n"/>
      <c r="M26" s="20" t="n"/>
      <c r="N26" s="20" t="n"/>
      <c r="O26" s="20" t="n"/>
      <c r="P26" s="20" t="n"/>
    </row>
    <row r="27">
      <c r="A27" s="20" t="n"/>
      <c r="B27" s="20" t="n"/>
      <c r="C27" s="20" t="n"/>
      <c r="D27" s="20" t="n"/>
      <c r="E27" s="20" t="n"/>
      <c r="F27" s="20" t="n"/>
      <c r="G27" s="20" t="n"/>
      <c r="H27" s="20" t="n"/>
      <c r="I27" s="20" t="n"/>
      <c r="J27" s="20" t="n"/>
      <c r="K27" s="20" t="n"/>
      <c r="L27" s="20" t="n"/>
      <c r="M27" s="20" t="n"/>
      <c r="N27" s="20" t="n"/>
      <c r="O27" s="20" t="n"/>
      <c r="P27" s="20" t="n"/>
    </row>
    <row r="28">
      <c r="A28" s="20" t="n"/>
      <c r="B28" s="20" t="n"/>
      <c r="C28" s="20" t="n"/>
      <c r="D28" s="20" t="n"/>
      <c r="E28" s="20" t="n"/>
      <c r="F28" s="20" t="n"/>
      <c r="G28" s="20" t="n"/>
      <c r="H28" s="20" t="n"/>
      <c r="I28" s="20" t="n"/>
      <c r="J28" s="20" t="n"/>
      <c r="K28" s="20" t="n"/>
      <c r="L28" s="20" t="n"/>
      <c r="M28" s="20" t="n"/>
      <c r="N28" s="20" t="n"/>
      <c r="O28" s="20" t="n"/>
      <c r="P28" s="20" t="n"/>
    </row>
    <row r="29">
      <c r="A29" s="20" t="n"/>
      <c r="B29" s="20" t="n"/>
      <c r="C29" s="20" t="n"/>
      <c r="D29" s="20" t="n"/>
      <c r="E29" s="20" t="n"/>
      <c r="F29" s="20" t="n"/>
      <c r="G29" s="20" t="n"/>
      <c r="H29" s="20" t="n"/>
      <c r="I29" s="20" t="n"/>
      <c r="J29" s="20" t="n"/>
      <c r="K29" s="20" t="n"/>
      <c r="L29" s="20" t="n"/>
      <c r="M29" s="20" t="n"/>
      <c r="N29" s="20" t="n"/>
      <c r="O29" s="20" t="n"/>
      <c r="P29" s="20" t="n"/>
    </row>
    <row r="30">
      <c r="A30" s="20" t="n"/>
      <c r="B30" s="20" t="n"/>
      <c r="C30" s="20" t="n"/>
      <c r="D30" s="20" t="n"/>
      <c r="E30" s="20" t="n"/>
      <c r="F30" s="20" t="n"/>
      <c r="G30" s="20" t="n"/>
      <c r="H30" s="20" t="n"/>
      <c r="I30" s="20" t="n"/>
      <c r="J30" s="20" t="n"/>
      <c r="K30" s="20" t="n"/>
      <c r="L30" s="20" t="n"/>
      <c r="M30" s="20" t="n"/>
      <c r="N30" s="20" t="n"/>
      <c r="O30" s="20" t="n"/>
      <c r="P30" s="20" t="n"/>
    </row>
    <row r="31">
      <c r="A31" s="20" t="n"/>
      <c r="B31" s="20" t="n"/>
      <c r="C31" s="20" t="n"/>
      <c r="D31" s="20" t="n"/>
      <c r="E31" s="20" t="n"/>
      <c r="F31" s="20" t="n"/>
      <c r="G31" s="20" t="n"/>
      <c r="H31" s="20" t="n"/>
      <c r="I31" s="20" t="n"/>
      <c r="J31" s="20" t="n"/>
      <c r="K31" s="20" t="n"/>
      <c r="L31" s="20" t="n"/>
      <c r="M31" s="20" t="n"/>
      <c r="N31" s="20" t="n"/>
      <c r="O31" s="20" t="n"/>
      <c r="P31" s="20" t="n"/>
    </row>
    <row r="32">
      <c r="A32" s="20" t="n"/>
      <c r="B32" s="20" t="n"/>
      <c r="C32" s="20" t="n"/>
      <c r="D32" s="20" t="n"/>
      <c r="E32" s="20" t="n"/>
      <c r="F32" s="20" t="n"/>
      <c r="G32" s="20" t="n"/>
      <c r="H32" s="20" t="n"/>
      <c r="I32" s="20" t="n"/>
      <c r="J32" s="20" t="n"/>
      <c r="K32" s="20" t="n"/>
      <c r="L32" s="20" t="n"/>
      <c r="M32" s="20" t="n"/>
      <c r="N32" s="20" t="n"/>
      <c r="O32" s="20" t="n"/>
      <c r="P32" s="20" t="n"/>
    </row>
    <row r="33">
      <c r="A33" s="20" t="n"/>
      <c r="B33" s="20" t="n"/>
      <c r="C33" s="20" t="n"/>
      <c r="D33" s="20" t="n"/>
      <c r="E33" s="20" t="n"/>
      <c r="F33" s="20" t="n"/>
      <c r="G33" s="20" t="n"/>
      <c r="H33" s="20" t="n"/>
      <c r="I33" s="20" t="n"/>
      <c r="J33" s="20" t="n"/>
      <c r="K33" s="20" t="n"/>
      <c r="L33" s="20" t="n"/>
      <c r="M33" s="20" t="n"/>
      <c r="N33" s="20" t="n"/>
      <c r="O33" s="20" t="n"/>
      <c r="P33" s="20" t="n"/>
    </row>
    <row r="34">
      <c r="A34" s="20" t="n"/>
      <c r="B34" s="20" t="n"/>
      <c r="C34" s="20" t="n"/>
      <c r="D34" s="20" t="n"/>
      <c r="E34" s="20" t="n"/>
      <c r="F34" s="20" t="n"/>
      <c r="G34" s="20" t="n"/>
      <c r="H34" s="20" t="n"/>
      <c r="I34" s="20" t="n"/>
      <c r="J34" s="20" t="n"/>
      <c r="K34" s="20" t="n"/>
      <c r="L34" s="20" t="n"/>
      <c r="M34" s="20" t="n"/>
      <c r="N34" s="20" t="n"/>
      <c r="O34" s="20" t="n"/>
      <c r="P34" s="20" t="n"/>
    </row>
    <row r="35">
      <c r="A35" s="20" t="n"/>
      <c r="B35" s="20" t="n"/>
      <c r="C35" s="20" t="n"/>
      <c r="D35" s="20" t="n"/>
      <c r="E35" s="20" t="n"/>
      <c r="F35" s="20" t="n"/>
      <c r="G35" s="20" t="n"/>
      <c r="H35" s="20" t="n"/>
      <c r="I35" s="20" t="n"/>
      <c r="J35" s="20" t="n"/>
      <c r="K35" s="20" t="n"/>
      <c r="L35" s="20" t="n"/>
      <c r="M35" s="20" t="n"/>
      <c r="N35" s="20" t="n"/>
      <c r="O35" s="20" t="n"/>
      <c r="P35" s="20" t="n"/>
    </row>
    <row r="36">
      <c r="A36" s="20" t="n"/>
      <c r="B36" s="20" t="n"/>
      <c r="C36" s="20" t="n"/>
      <c r="D36" s="20" t="n"/>
      <c r="E36" s="20" t="n"/>
      <c r="F36" s="20" t="n"/>
      <c r="G36" s="20" t="n"/>
      <c r="H36" s="20" t="n"/>
      <c r="I36" s="20" t="n"/>
      <c r="J36" s="20" t="n"/>
      <c r="K36" s="20" t="n"/>
      <c r="L36" s="20" t="n"/>
      <c r="M36" s="20" t="n"/>
      <c r="N36" s="20" t="n"/>
      <c r="O36" s="20" t="n"/>
      <c r="P36" s="20" t="n"/>
    </row>
    <row r="37">
      <c r="A37" s="20" t="n"/>
      <c r="B37" s="20" t="n"/>
      <c r="C37" s="20" t="n"/>
      <c r="D37" s="20" t="n"/>
      <c r="E37" s="20" t="n"/>
      <c r="F37" s="20" t="n"/>
      <c r="G37" s="20" t="n"/>
      <c r="H37" s="20" t="n"/>
      <c r="I37" s="20" t="n"/>
      <c r="J37" s="20" t="n"/>
      <c r="K37" s="20" t="n"/>
      <c r="L37" s="20" t="n"/>
      <c r="M37" s="20" t="n"/>
      <c r="N37" s="20" t="n"/>
      <c r="O37" s="20" t="n"/>
      <c r="P37" s="20" t="n"/>
    </row>
    <row r="38">
      <c r="A38" s="20" t="n"/>
      <c r="B38" s="20" t="n"/>
      <c r="C38" s="20" t="n"/>
      <c r="D38" s="20" t="n"/>
      <c r="E38" s="20" t="n"/>
      <c r="F38" s="20" t="n"/>
      <c r="G38" s="20" t="n"/>
      <c r="H38" s="20" t="n"/>
      <c r="I38" s="20" t="n"/>
      <c r="J38" s="20" t="n"/>
      <c r="K38" s="20" t="n"/>
      <c r="L38" s="20" t="n"/>
      <c r="M38" s="20" t="n"/>
      <c r="N38" s="20" t="n"/>
      <c r="O38" s="20" t="n"/>
      <c r="P38" s="20" t="n"/>
    </row>
    <row r="39">
      <c r="A39" s="20" t="n"/>
      <c r="B39" s="20" t="n"/>
      <c r="C39" s="20" t="n"/>
      <c r="D39" s="20" t="n"/>
      <c r="E39" s="20" t="n"/>
      <c r="F39" s="20" t="n"/>
      <c r="G39" s="20" t="n"/>
      <c r="H39" s="20" t="n"/>
      <c r="I39" s="20" t="n"/>
      <c r="J39" s="20" t="n"/>
      <c r="K39" s="20" t="n"/>
      <c r="L39" s="20" t="n"/>
      <c r="M39" s="20" t="n"/>
      <c r="N39" s="20" t="n"/>
      <c r="O39" s="20" t="n"/>
      <c r="P39" s="20" t="n"/>
    </row>
    <row r="40">
      <c r="A40" s="20" t="n"/>
      <c r="B40" s="20" t="n"/>
      <c r="C40" s="20" t="n"/>
      <c r="D40" s="20" t="n"/>
      <c r="E40" s="20" t="n"/>
      <c r="F40" s="20" t="n"/>
      <c r="G40" s="20" t="n"/>
      <c r="H40" s="20" t="n"/>
      <c r="I40" s="20" t="n"/>
      <c r="J40" s="20" t="n"/>
      <c r="K40" s="20" t="n"/>
      <c r="L40" s="20" t="n"/>
      <c r="M40" s="20" t="n"/>
      <c r="N40" s="20" t="n"/>
      <c r="O40" s="20" t="n"/>
      <c r="P40" s="20" t="n"/>
    </row>
    <row r="41">
      <c r="A41" s="20" t="n"/>
      <c r="B41" s="20" t="n"/>
      <c r="C41" s="20" t="n"/>
      <c r="D41" s="20" t="n"/>
      <c r="E41" s="20" t="n"/>
      <c r="F41" s="20" t="n"/>
      <c r="G41" s="20" t="n"/>
      <c r="H41" s="20" t="n"/>
      <c r="I41" s="20" t="n"/>
      <c r="J41" s="20" t="n"/>
      <c r="K41" s="20" t="n"/>
      <c r="L41" s="20" t="n"/>
      <c r="M41" s="20" t="n"/>
      <c r="N41" s="20" t="n"/>
      <c r="O41" s="20" t="n"/>
      <c r="P41" s="20" t="n"/>
    </row>
    <row r="42">
      <c r="A42" s="20" t="n"/>
      <c r="B42" s="20" t="n"/>
      <c r="C42" s="20" t="n"/>
      <c r="D42" s="20" t="n"/>
      <c r="E42" s="20" t="n"/>
      <c r="F42" s="20" t="n"/>
      <c r="G42" s="20" t="n"/>
      <c r="H42" s="20" t="n"/>
      <c r="I42" s="20" t="n"/>
      <c r="J42" s="20" t="n"/>
      <c r="K42" s="20" t="n"/>
      <c r="L42" s="20" t="n"/>
      <c r="M42" s="20" t="n"/>
      <c r="N42" s="20" t="n"/>
      <c r="O42" s="20" t="n"/>
      <c r="P42" s="20" t="n"/>
    </row>
    <row r="43">
      <c r="A43" s="20" t="n"/>
      <c r="B43" s="20" t="n"/>
      <c r="C43" s="20" t="n"/>
      <c r="D43" s="20" t="n"/>
      <c r="E43" s="20" t="n"/>
      <c r="F43" s="20" t="n"/>
      <c r="G43" s="20" t="n"/>
      <c r="H43" s="20" t="n"/>
      <c r="I43" s="20" t="n"/>
      <c r="J43" s="20" t="n"/>
      <c r="K43" s="20" t="n"/>
      <c r="L43" s="20" t="n"/>
      <c r="M43" s="20" t="n"/>
      <c r="N43" s="20" t="n"/>
      <c r="O43" s="20" t="n"/>
      <c r="P43" s="20" t="n"/>
    </row>
    <row r="44">
      <c r="A44" s="20" t="n"/>
      <c r="B44" s="20" t="n"/>
      <c r="C44" s="20" t="n"/>
      <c r="D44" s="20" t="n"/>
      <c r="E44" s="20" t="n"/>
      <c r="F44" s="20" t="n"/>
      <c r="G44" s="20" t="n"/>
      <c r="H44" s="20" t="n"/>
      <c r="I44" s="20" t="n"/>
      <c r="J44" s="20" t="n"/>
      <c r="K44" s="20" t="n"/>
      <c r="L44" s="20" t="n"/>
      <c r="M44" s="20" t="n"/>
      <c r="N44" s="20" t="n"/>
      <c r="O44" s="20" t="n"/>
      <c r="P44" s="20" t="n"/>
    </row>
  </sheetData>
  <dataValidations count="1">
    <dataValidation sqref="J5 J6 J7 J8 J9 J10 J11 J12 J13 J14 J15 J16 J17 J18 J19 J20 J21 J22 J23 J24 J25 J26 J27 J28 J29 J30 J31 J32 J33 J34 J35 J36 J37 J38 J39 J40 J41 J42 J43 J44" showDropDown="0" showInputMessage="0" showErrorMessage="0" allowBlank="1" type="list">
      <formula1>"Avoid,Reduce,Transfer,Share,Accept"</formula1>
    </dataValidation>
  </dataValidations>
  <printOptions horizontalCentered="1"/>
  <pageMargins left="0.5" right="0.5" top="0.5" bottom="0.5" header="0.5" footer="0.5"/>
  <pageSetup orientation="landscape" paperSize="1" fitToHeight="0" fitToWidth="1"/>
</worksheet>
</file>

<file path=xl/worksheets/sheet18.xml><?xml version="1.0" encoding="utf-8"?>
<worksheet xmlns="http://schemas.openxmlformats.org/spreadsheetml/2006/main">
  <sheetPr>
    <outlinePr summaryBelow="1" summaryRight="1"/>
    <pageSetUpPr fitToPage="1"/>
  </sheetPr>
  <dimension ref="A1:K64"/>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16" customWidth="1" min="2" max="2"/>
    <col width="22" customWidth="1" min="3" max="3"/>
    <col width="30" customWidth="1" min="4" max="4"/>
    <col width="16" customWidth="1" min="5" max="5"/>
    <col width="30" customWidth="1" min="6" max="6"/>
    <col width="10" customWidth="1" min="7" max="7"/>
    <col width="14" customWidth="1" min="8" max="8"/>
    <col width="14" customWidth="1" min="9" max="9"/>
    <col width="16" customWidth="1" min="10" max="10"/>
    <col width="14" customWidth="1" min="11" max="11"/>
  </cols>
  <sheetData>
    <row r="1" ht="30" customHeight="1">
      <c r="A1" s="1" t="inlineStr">
        <is>
          <t>Module 7A — Deficiency-to-Need Translation</t>
        </is>
      </c>
    </row>
    <row r="2">
      <c r="A2" s="2" t="inlineStr">
        <is>
          <t>Translate observed deficiencies into committed needs using one of four translation forms (textbook Chapter 18). A deficiency is what the assessment finds; a need is what the program commits to do about it. Deficiencies are observations; needs are commitments. Classify each need by urgency in column L: Immediate, Short-term (1-2 years), Medium-term (3-5 years), or Long-term (beyond 5 years); those categories map to the time-phased work plans in Chapter 19. Where Source = FCA, the originating condition score runs 1 = best; invert it before comparing against register condition and keep the original in Notes.</t>
        </is>
      </c>
    </row>
    <row r="4" ht="30" customHeight="1">
      <c r="A4" s="10" t="inlineStr">
        <is>
          <t>Deficiency ID</t>
        </is>
      </c>
      <c r="B4" s="10" t="inlineStr">
        <is>
          <t>Source</t>
        </is>
      </c>
      <c r="C4" s="10" t="inlineStr">
        <is>
          <t>Asset / System</t>
        </is>
      </c>
      <c r="D4" s="10" t="inlineStr">
        <is>
          <t>Observation</t>
        </is>
      </c>
      <c r="E4" s="10" t="inlineStr">
        <is>
          <t>Translation Form</t>
        </is>
      </c>
      <c r="F4" s="10" t="inlineStr">
        <is>
          <t>Need Statement</t>
        </is>
      </c>
      <c r="G4" s="10" t="inlineStr">
        <is>
          <t>Tier</t>
        </is>
      </c>
      <c r="H4" s="10" t="inlineStr">
        <is>
          <t>Estimated Cost</t>
        </is>
      </c>
      <c r="I4" s="10" t="inlineStr">
        <is>
          <t>Cost Confidence</t>
        </is>
      </c>
      <c r="J4" s="10" t="inlineStr">
        <is>
          <t>Need Owner</t>
        </is>
      </c>
      <c r="K4" s="10" t="inlineStr">
        <is>
          <t>Status</t>
        </is>
      </c>
      <c r="L4" t="inlineStr">
        <is>
          <t>Urgency Classification</t>
        </is>
      </c>
    </row>
    <row r="5">
      <c r="A5" s="20" t="n"/>
      <c r="B5" s="20" t="n"/>
      <c r="C5" s="20" t="n"/>
      <c r="D5" s="20" t="n"/>
      <c r="E5" s="20" t="n"/>
      <c r="F5" s="20" t="n"/>
      <c r="G5" s="20" t="n"/>
      <c r="H5" s="38" t="n"/>
      <c r="I5" s="20" t="n"/>
      <c r="J5" s="20" t="n"/>
      <c r="K5" s="20" t="n"/>
    </row>
    <row r="6">
      <c r="A6" s="20" t="n"/>
      <c r="B6" s="20" t="n"/>
      <c r="C6" s="20" t="n"/>
      <c r="D6" s="20" t="n"/>
      <c r="E6" s="20" t="n"/>
      <c r="F6" s="20" t="n"/>
      <c r="G6" s="20" t="n"/>
      <c r="H6" s="38" t="n"/>
      <c r="I6" s="20" t="n"/>
      <c r="J6" s="20" t="n"/>
      <c r="K6" s="20" t="n"/>
    </row>
    <row r="7">
      <c r="A7" s="20" t="n"/>
      <c r="B7" s="20" t="n"/>
      <c r="C7" s="20" t="n"/>
      <c r="D7" s="20" t="n"/>
      <c r="E7" s="20" t="n"/>
      <c r="F7" s="20" t="n"/>
      <c r="G7" s="20" t="n"/>
      <c r="H7" s="38" t="n"/>
      <c r="I7" s="20" t="n"/>
      <c r="J7" s="20" t="n"/>
      <c r="K7" s="20" t="n"/>
    </row>
    <row r="8">
      <c r="A8" s="20" t="n"/>
      <c r="B8" s="20" t="n"/>
      <c r="C8" s="20" t="n"/>
      <c r="D8" s="20" t="n"/>
      <c r="E8" s="20" t="n"/>
      <c r="F8" s="20" t="n"/>
      <c r="G8" s="20" t="n"/>
      <c r="H8" s="38" t="n"/>
      <c r="I8" s="20" t="n"/>
      <c r="J8" s="20" t="n"/>
      <c r="K8" s="20" t="n"/>
    </row>
    <row r="9">
      <c r="A9" s="20" t="n"/>
      <c r="B9" s="20" t="n"/>
      <c r="C9" s="20" t="n"/>
      <c r="D9" s="20" t="n"/>
      <c r="E9" s="20" t="n"/>
      <c r="F9" s="20" t="n"/>
      <c r="G9" s="20" t="n"/>
      <c r="H9" s="38" t="n"/>
      <c r="I9" s="20" t="n"/>
      <c r="J9" s="20" t="n"/>
      <c r="K9" s="20" t="n"/>
    </row>
    <row r="10">
      <c r="A10" s="20" t="n"/>
      <c r="B10" s="20" t="n"/>
      <c r="C10" s="20" t="n"/>
      <c r="D10" s="20" t="n"/>
      <c r="E10" s="20" t="n"/>
      <c r="F10" s="20" t="n"/>
      <c r="G10" s="20" t="n"/>
      <c r="H10" s="38" t="n"/>
      <c r="I10" s="20" t="n"/>
      <c r="J10" s="20" t="n"/>
      <c r="K10" s="20" t="n"/>
    </row>
    <row r="11">
      <c r="A11" s="20" t="n"/>
      <c r="B11" s="20" t="n"/>
      <c r="C11" s="20" t="n"/>
      <c r="D11" s="20" t="n"/>
      <c r="E11" s="20" t="n"/>
      <c r="F11" s="20" t="n"/>
      <c r="G11" s="20" t="n"/>
      <c r="H11" s="38" t="n"/>
      <c r="I11" s="20" t="n"/>
      <c r="J11" s="20" t="n"/>
      <c r="K11" s="20" t="n"/>
    </row>
    <row r="12">
      <c r="A12" s="20" t="n"/>
      <c r="B12" s="20" t="n"/>
      <c r="C12" s="20" t="n"/>
      <c r="D12" s="20" t="n"/>
      <c r="E12" s="20" t="n"/>
      <c r="F12" s="20" t="n"/>
      <c r="G12" s="20" t="n"/>
      <c r="H12" s="38" t="n"/>
      <c r="I12" s="20" t="n"/>
      <c r="J12" s="20" t="n"/>
      <c r="K12" s="20" t="n"/>
    </row>
    <row r="13">
      <c r="A13" s="20" t="n"/>
      <c r="B13" s="20" t="n"/>
      <c r="C13" s="20" t="n"/>
      <c r="D13" s="20" t="n"/>
      <c r="E13" s="20" t="n"/>
      <c r="F13" s="20" t="n"/>
      <c r="G13" s="20" t="n"/>
      <c r="H13" s="38" t="n"/>
      <c r="I13" s="20" t="n"/>
      <c r="J13" s="20" t="n"/>
      <c r="K13" s="20" t="n"/>
    </row>
    <row r="14">
      <c r="A14" s="20" t="n"/>
      <c r="B14" s="20" t="n"/>
      <c r="C14" s="20" t="n"/>
      <c r="D14" s="20" t="n"/>
      <c r="E14" s="20" t="n"/>
      <c r="F14" s="20" t="n"/>
      <c r="G14" s="20" t="n"/>
      <c r="H14" s="38" t="n"/>
      <c r="I14" s="20" t="n"/>
      <c r="J14" s="20" t="n"/>
      <c r="K14" s="20" t="n"/>
    </row>
    <row r="15">
      <c r="A15" s="20" t="n"/>
      <c r="B15" s="20" t="n"/>
      <c r="C15" s="20" t="n"/>
      <c r="D15" s="20" t="n"/>
      <c r="E15" s="20" t="n"/>
      <c r="F15" s="20" t="n"/>
      <c r="G15" s="20" t="n"/>
      <c r="H15" s="38" t="n"/>
      <c r="I15" s="20" t="n"/>
      <c r="J15" s="20" t="n"/>
      <c r="K15" s="20" t="n"/>
    </row>
    <row r="16">
      <c r="A16" s="20" t="n"/>
      <c r="B16" s="20" t="n"/>
      <c r="C16" s="20" t="n"/>
      <c r="D16" s="20" t="n"/>
      <c r="E16" s="20" t="n"/>
      <c r="F16" s="20" t="n"/>
      <c r="G16" s="20" t="n"/>
      <c r="H16" s="38" t="n"/>
      <c r="I16" s="20" t="n"/>
      <c r="J16" s="20" t="n"/>
      <c r="K16" s="20" t="n"/>
    </row>
    <row r="17">
      <c r="A17" s="20" t="n"/>
      <c r="B17" s="20" t="n"/>
      <c r="C17" s="20" t="n"/>
      <c r="D17" s="20" t="n"/>
      <c r="E17" s="20" t="n"/>
      <c r="F17" s="20" t="n"/>
      <c r="G17" s="20" t="n"/>
      <c r="H17" s="38" t="n"/>
      <c r="I17" s="20" t="n"/>
      <c r="J17" s="20" t="n"/>
      <c r="K17" s="20" t="n"/>
    </row>
    <row r="18">
      <c r="A18" s="20" t="n"/>
      <c r="B18" s="20" t="n"/>
      <c r="C18" s="20" t="n"/>
      <c r="D18" s="20" t="n"/>
      <c r="E18" s="20" t="n"/>
      <c r="F18" s="20" t="n"/>
      <c r="G18" s="20" t="n"/>
      <c r="H18" s="38" t="n"/>
      <c r="I18" s="20" t="n"/>
      <c r="J18" s="20" t="n"/>
      <c r="K18" s="20" t="n"/>
    </row>
    <row r="19">
      <c r="A19" s="20" t="n"/>
      <c r="B19" s="20" t="n"/>
      <c r="C19" s="20" t="n"/>
      <c r="D19" s="20" t="n"/>
      <c r="E19" s="20" t="n"/>
      <c r="F19" s="20" t="n"/>
      <c r="G19" s="20" t="n"/>
      <c r="H19" s="38" t="n"/>
      <c r="I19" s="20" t="n"/>
      <c r="J19" s="20" t="n"/>
      <c r="K19" s="20" t="n"/>
    </row>
    <row r="20">
      <c r="A20" s="20" t="n"/>
      <c r="B20" s="20" t="n"/>
      <c r="C20" s="20" t="n"/>
      <c r="D20" s="20" t="n"/>
      <c r="E20" s="20" t="n"/>
      <c r="F20" s="20" t="n"/>
      <c r="G20" s="20" t="n"/>
      <c r="H20" s="38" t="n"/>
      <c r="I20" s="20" t="n"/>
      <c r="J20" s="20" t="n"/>
      <c r="K20" s="20" t="n"/>
    </row>
    <row r="21">
      <c r="A21" s="20" t="n"/>
      <c r="B21" s="20" t="n"/>
      <c r="C21" s="20" t="n"/>
      <c r="D21" s="20" t="n"/>
      <c r="E21" s="20" t="n"/>
      <c r="F21" s="20" t="n"/>
      <c r="G21" s="20" t="n"/>
      <c r="H21" s="38" t="n"/>
      <c r="I21" s="20" t="n"/>
      <c r="J21" s="20" t="n"/>
      <c r="K21" s="20" t="n"/>
    </row>
    <row r="22">
      <c r="A22" s="20" t="n"/>
      <c r="B22" s="20" t="n"/>
      <c r="C22" s="20" t="n"/>
      <c r="D22" s="20" t="n"/>
      <c r="E22" s="20" t="n"/>
      <c r="F22" s="20" t="n"/>
      <c r="G22" s="20" t="n"/>
      <c r="H22" s="38" t="n"/>
      <c r="I22" s="20" t="n"/>
      <c r="J22" s="20" t="n"/>
      <c r="K22" s="20" t="n"/>
    </row>
    <row r="23">
      <c r="A23" s="20" t="n"/>
      <c r="B23" s="20" t="n"/>
      <c r="C23" s="20" t="n"/>
      <c r="D23" s="20" t="n"/>
      <c r="E23" s="20" t="n"/>
      <c r="F23" s="20" t="n"/>
      <c r="G23" s="20" t="n"/>
      <c r="H23" s="38" t="n"/>
      <c r="I23" s="20" t="n"/>
      <c r="J23" s="20" t="n"/>
      <c r="K23" s="20" t="n"/>
    </row>
    <row r="24">
      <c r="A24" s="20" t="n"/>
      <c r="B24" s="20" t="n"/>
      <c r="C24" s="20" t="n"/>
      <c r="D24" s="20" t="n"/>
      <c r="E24" s="20" t="n"/>
      <c r="F24" s="20" t="n"/>
      <c r="G24" s="20" t="n"/>
      <c r="H24" s="38" t="n"/>
      <c r="I24" s="20" t="n"/>
      <c r="J24" s="20" t="n"/>
      <c r="K24" s="20" t="n"/>
    </row>
    <row r="25">
      <c r="A25" s="20" t="n"/>
      <c r="B25" s="20" t="n"/>
      <c r="C25" s="20" t="n"/>
      <c r="D25" s="20" t="n"/>
      <c r="E25" s="20" t="n"/>
      <c r="F25" s="20" t="n"/>
      <c r="G25" s="20" t="n"/>
      <c r="H25" s="38" t="n"/>
      <c r="I25" s="20" t="n"/>
      <c r="J25" s="20" t="n"/>
      <c r="K25" s="20" t="n"/>
    </row>
    <row r="26">
      <c r="A26" s="20" t="n"/>
      <c r="B26" s="20" t="n"/>
      <c r="C26" s="20" t="n"/>
      <c r="D26" s="20" t="n"/>
      <c r="E26" s="20" t="n"/>
      <c r="F26" s="20" t="n"/>
      <c r="G26" s="20" t="n"/>
      <c r="H26" s="38" t="n"/>
      <c r="I26" s="20" t="n"/>
      <c r="J26" s="20" t="n"/>
      <c r="K26" s="20" t="n"/>
    </row>
    <row r="27">
      <c r="A27" s="20" t="n"/>
      <c r="B27" s="20" t="n"/>
      <c r="C27" s="20" t="n"/>
      <c r="D27" s="20" t="n"/>
      <c r="E27" s="20" t="n"/>
      <c r="F27" s="20" t="n"/>
      <c r="G27" s="20" t="n"/>
      <c r="H27" s="38" t="n"/>
      <c r="I27" s="20" t="n"/>
      <c r="J27" s="20" t="n"/>
      <c r="K27" s="20" t="n"/>
    </row>
    <row r="28">
      <c r="A28" s="20" t="n"/>
      <c r="B28" s="20" t="n"/>
      <c r="C28" s="20" t="n"/>
      <c r="D28" s="20" t="n"/>
      <c r="E28" s="20" t="n"/>
      <c r="F28" s="20" t="n"/>
      <c r="G28" s="20" t="n"/>
      <c r="H28" s="38" t="n"/>
      <c r="I28" s="20" t="n"/>
      <c r="J28" s="20" t="n"/>
      <c r="K28" s="20" t="n"/>
    </row>
    <row r="29">
      <c r="A29" s="20" t="n"/>
      <c r="B29" s="20" t="n"/>
      <c r="C29" s="20" t="n"/>
      <c r="D29" s="20" t="n"/>
      <c r="E29" s="20" t="n"/>
      <c r="F29" s="20" t="n"/>
      <c r="G29" s="20" t="n"/>
      <c r="H29" s="38" t="n"/>
      <c r="I29" s="20" t="n"/>
      <c r="J29" s="20" t="n"/>
      <c r="K29" s="20" t="n"/>
    </row>
    <row r="30">
      <c r="A30" s="20" t="n"/>
      <c r="B30" s="20" t="n"/>
      <c r="C30" s="20" t="n"/>
      <c r="D30" s="20" t="n"/>
      <c r="E30" s="20" t="n"/>
      <c r="F30" s="20" t="n"/>
      <c r="G30" s="20" t="n"/>
      <c r="H30" s="38" t="n"/>
      <c r="I30" s="20" t="n"/>
      <c r="J30" s="20" t="n"/>
      <c r="K30" s="20" t="n"/>
    </row>
    <row r="31">
      <c r="A31" s="20" t="n"/>
      <c r="B31" s="20" t="n"/>
      <c r="C31" s="20" t="n"/>
      <c r="D31" s="20" t="n"/>
      <c r="E31" s="20" t="n"/>
      <c r="F31" s="20" t="n"/>
      <c r="G31" s="20" t="n"/>
      <c r="H31" s="38" t="n"/>
      <c r="I31" s="20" t="n"/>
      <c r="J31" s="20" t="n"/>
      <c r="K31" s="20" t="n"/>
    </row>
    <row r="32">
      <c r="A32" s="20" t="n"/>
      <c r="B32" s="20" t="n"/>
      <c r="C32" s="20" t="n"/>
      <c r="D32" s="20" t="n"/>
      <c r="E32" s="20" t="n"/>
      <c r="F32" s="20" t="n"/>
      <c r="G32" s="20" t="n"/>
      <c r="H32" s="38" t="n"/>
      <c r="I32" s="20" t="n"/>
      <c r="J32" s="20" t="n"/>
      <c r="K32" s="20" t="n"/>
    </row>
    <row r="33">
      <c r="A33" s="20" t="n"/>
      <c r="B33" s="20" t="n"/>
      <c r="C33" s="20" t="n"/>
      <c r="D33" s="20" t="n"/>
      <c r="E33" s="20" t="n"/>
      <c r="F33" s="20" t="n"/>
      <c r="G33" s="20" t="n"/>
      <c r="H33" s="38" t="n"/>
      <c r="I33" s="20" t="n"/>
      <c r="J33" s="20" t="n"/>
      <c r="K33" s="20" t="n"/>
    </row>
    <row r="34">
      <c r="A34" s="20" t="n"/>
      <c r="B34" s="20" t="n"/>
      <c r="C34" s="20" t="n"/>
      <c r="D34" s="20" t="n"/>
      <c r="E34" s="20" t="n"/>
      <c r="F34" s="20" t="n"/>
      <c r="G34" s="20" t="n"/>
      <c r="H34" s="38" t="n"/>
      <c r="I34" s="20" t="n"/>
      <c r="J34" s="20" t="n"/>
      <c r="K34" s="20" t="n"/>
    </row>
    <row r="35">
      <c r="A35" s="20" t="n"/>
      <c r="B35" s="20" t="n"/>
      <c r="C35" s="20" t="n"/>
      <c r="D35" s="20" t="n"/>
      <c r="E35" s="20" t="n"/>
      <c r="F35" s="20" t="n"/>
      <c r="G35" s="20" t="n"/>
      <c r="H35" s="38" t="n"/>
      <c r="I35" s="20" t="n"/>
      <c r="J35" s="20" t="n"/>
      <c r="K35" s="20" t="n"/>
    </row>
    <row r="36">
      <c r="A36" s="20" t="n"/>
      <c r="B36" s="20" t="n"/>
      <c r="C36" s="20" t="n"/>
      <c r="D36" s="20" t="n"/>
      <c r="E36" s="20" t="n"/>
      <c r="F36" s="20" t="n"/>
      <c r="G36" s="20" t="n"/>
      <c r="H36" s="38" t="n"/>
      <c r="I36" s="20" t="n"/>
      <c r="J36" s="20" t="n"/>
      <c r="K36" s="20" t="n"/>
    </row>
    <row r="37">
      <c r="A37" s="20" t="n"/>
      <c r="B37" s="20" t="n"/>
      <c r="C37" s="20" t="n"/>
      <c r="D37" s="20" t="n"/>
      <c r="E37" s="20" t="n"/>
      <c r="F37" s="20" t="n"/>
      <c r="G37" s="20" t="n"/>
      <c r="H37" s="38" t="n"/>
      <c r="I37" s="20" t="n"/>
      <c r="J37" s="20" t="n"/>
      <c r="K37" s="20" t="n"/>
    </row>
    <row r="38">
      <c r="A38" s="20" t="n"/>
      <c r="B38" s="20" t="n"/>
      <c r="C38" s="20" t="n"/>
      <c r="D38" s="20" t="n"/>
      <c r="E38" s="20" t="n"/>
      <c r="F38" s="20" t="n"/>
      <c r="G38" s="20" t="n"/>
      <c r="H38" s="38" t="n"/>
      <c r="I38" s="20" t="n"/>
      <c r="J38" s="20" t="n"/>
      <c r="K38" s="20" t="n"/>
    </row>
    <row r="39">
      <c r="A39" s="20" t="n"/>
      <c r="B39" s="20" t="n"/>
      <c r="C39" s="20" t="n"/>
      <c r="D39" s="20" t="n"/>
      <c r="E39" s="20" t="n"/>
      <c r="F39" s="20" t="n"/>
      <c r="G39" s="20" t="n"/>
      <c r="H39" s="38" t="n"/>
      <c r="I39" s="20" t="n"/>
      <c r="J39" s="20" t="n"/>
      <c r="K39" s="20" t="n"/>
    </row>
    <row r="40">
      <c r="A40" s="20" t="n"/>
      <c r="B40" s="20" t="n"/>
      <c r="C40" s="20" t="n"/>
      <c r="D40" s="20" t="n"/>
      <c r="E40" s="20" t="n"/>
      <c r="F40" s="20" t="n"/>
      <c r="G40" s="20" t="n"/>
      <c r="H40" s="38" t="n"/>
      <c r="I40" s="20" t="n"/>
      <c r="J40" s="20" t="n"/>
      <c r="K40" s="20" t="n"/>
    </row>
    <row r="41">
      <c r="A41" s="20" t="n"/>
      <c r="B41" s="20" t="n"/>
      <c r="C41" s="20" t="n"/>
      <c r="D41" s="20" t="n"/>
      <c r="E41" s="20" t="n"/>
      <c r="F41" s="20" t="n"/>
      <c r="G41" s="20" t="n"/>
      <c r="H41" s="38" t="n"/>
      <c r="I41" s="20" t="n"/>
      <c r="J41" s="20" t="n"/>
      <c r="K41" s="20" t="n"/>
    </row>
    <row r="42">
      <c r="A42" s="20" t="n"/>
      <c r="B42" s="20" t="n"/>
      <c r="C42" s="20" t="n"/>
      <c r="D42" s="20" t="n"/>
      <c r="E42" s="20" t="n"/>
      <c r="F42" s="20" t="n"/>
      <c r="G42" s="20" t="n"/>
      <c r="H42" s="38" t="n"/>
      <c r="I42" s="20" t="n"/>
      <c r="J42" s="20" t="n"/>
      <c r="K42" s="20" t="n"/>
    </row>
    <row r="43">
      <c r="A43" s="20" t="n"/>
      <c r="B43" s="20" t="n"/>
      <c r="C43" s="20" t="n"/>
      <c r="D43" s="20" t="n"/>
      <c r="E43" s="20" t="n"/>
      <c r="F43" s="20" t="n"/>
      <c r="G43" s="20" t="n"/>
      <c r="H43" s="38" t="n"/>
      <c r="I43" s="20" t="n"/>
      <c r="J43" s="20" t="n"/>
      <c r="K43" s="20" t="n"/>
    </row>
    <row r="44">
      <c r="A44" s="20" t="n"/>
      <c r="B44" s="20" t="n"/>
      <c r="C44" s="20" t="n"/>
      <c r="D44" s="20" t="n"/>
      <c r="E44" s="20" t="n"/>
      <c r="F44" s="20" t="n"/>
      <c r="G44" s="20" t="n"/>
      <c r="H44" s="38" t="n"/>
      <c r="I44" s="20" t="n"/>
      <c r="J44" s="20" t="n"/>
      <c r="K44" s="20" t="n"/>
    </row>
    <row r="45">
      <c r="A45" s="20" t="n"/>
      <c r="B45" s="20" t="n"/>
      <c r="C45" s="20" t="n"/>
      <c r="D45" s="20" t="n"/>
      <c r="E45" s="20" t="n"/>
      <c r="F45" s="20" t="n"/>
      <c r="G45" s="20" t="n"/>
      <c r="H45" s="38" t="n"/>
      <c r="I45" s="20" t="n"/>
      <c r="J45" s="20" t="n"/>
      <c r="K45" s="20" t="n"/>
    </row>
    <row r="46">
      <c r="A46" s="20" t="n"/>
      <c r="B46" s="20" t="n"/>
      <c r="C46" s="20" t="n"/>
      <c r="D46" s="20" t="n"/>
      <c r="E46" s="20" t="n"/>
      <c r="F46" s="20" t="n"/>
      <c r="G46" s="20" t="n"/>
      <c r="H46" s="38" t="n"/>
      <c r="I46" s="20" t="n"/>
      <c r="J46" s="20" t="n"/>
      <c r="K46" s="20" t="n"/>
    </row>
    <row r="47">
      <c r="A47" s="20" t="n"/>
      <c r="B47" s="20" t="n"/>
      <c r="C47" s="20" t="n"/>
      <c r="D47" s="20" t="n"/>
      <c r="E47" s="20" t="n"/>
      <c r="F47" s="20" t="n"/>
      <c r="G47" s="20" t="n"/>
      <c r="H47" s="38" t="n"/>
      <c r="I47" s="20" t="n"/>
      <c r="J47" s="20" t="n"/>
      <c r="K47" s="20" t="n"/>
    </row>
    <row r="48">
      <c r="A48" s="20" t="n"/>
      <c r="B48" s="20" t="n"/>
      <c r="C48" s="20" t="n"/>
      <c r="D48" s="20" t="n"/>
      <c r="E48" s="20" t="n"/>
      <c r="F48" s="20" t="n"/>
      <c r="G48" s="20" t="n"/>
      <c r="H48" s="38" t="n"/>
      <c r="I48" s="20" t="n"/>
      <c r="J48" s="20" t="n"/>
      <c r="K48" s="20" t="n"/>
    </row>
    <row r="49">
      <c r="A49" s="20" t="n"/>
      <c r="B49" s="20" t="n"/>
      <c r="C49" s="20" t="n"/>
      <c r="D49" s="20" t="n"/>
      <c r="E49" s="20" t="n"/>
      <c r="F49" s="20" t="n"/>
      <c r="G49" s="20" t="n"/>
      <c r="H49" s="38" t="n"/>
      <c r="I49" s="20" t="n"/>
      <c r="J49" s="20" t="n"/>
      <c r="K49" s="20" t="n"/>
    </row>
    <row r="50">
      <c r="A50" s="20" t="n"/>
      <c r="B50" s="20" t="n"/>
      <c r="C50" s="20" t="n"/>
      <c r="D50" s="20" t="n"/>
      <c r="E50" s="20" t="n"/>
      <c r="F50" s="20" t="n"/>
      <c r="G50" s="20" t="n"/>
      <c r="H50" s="38" t="n"/>
      <c r="I50" s="20" t="n"/>
      <c r="J50" s="20" t="n"/>
      <c r="K50" s="20" t="n"/>
    </row>
    <row r="51">
      <c r="A51" s="20" t="n"/>
      <c r="B51" s="20" t="n"/>
      <c r="C51" s="20" t="n"/>
      <c r="D51" s="20" t="n"/>
      <c r="E51" s="20" t="n"/>
      <c r="F51" s="20" t="n"/>
      <c r="G51" s="20" t="n"/>
      <c r="H51" s="38" t="n"/>
      <c r="I51" s="20" t="n"/>
      <c r="J51" s="20" t="n"/>
      <c r="K51" s="20" t="n"/>
    </row>
    <row r="52">
      <c r="A52" s="20" t="n"/>
      <c r="B52" s="20" t="n"/>
      <c r="C52" s="20" t="n"/>
      <c r="D52" s="20" t="n"/>
      <c r="E52" s="20" t="n"/>
      <c r="F52" s="20" t="n"/>
      <c r="G52" s="20" t="n"/>
      <c r="H52" s="38" t="n"/>
      <c r="I52" s="20" t="n"/>
      <c r="J52" s="20" t="n"/>
      <c r="K52" s="20" t="n"/>
    </row>
    <row r="53">
      <c r="A53" s="20" t="n"/>
      <c r="B53" s="20" t="n"/>
      <c r="C53" s="20" t="n"/>
      <c r="D53" s="20" t="n"/>
      <c r="E53" s="20" t="n"/>
      <c r="F53" s="20" t="n"/>
      <c r="G53" s="20" t="n"/>
      <c r="H53" s="38" t="n"/>
      <c r="I53" s="20" t="n"/>
      <c r="J53" s="20" t="n"/>
      <c r="K53" s="20" t="n"/>
    </row>
    <row r="54">
      <c r="A54" s="20" t="n"/>
      <c r="B54" s="20" t="n"/>
      <c r="C54" s="20" t="n"/>
      <c r="D54" s="20" t="n"/>
      <c r="E54" s="20" t="n"/>
      <c r="F54" s="20" t="n"/>
      <c r="G54" s="20" t="n"/>
      <c r="H54" s="38" t="n"/>
      <c r="I54" s="20" t="n"/>
      <c r="J54" s="20" t="n"/>
      <c r="K54" s="20" t="n"/>
    </row>
    <row r="55">
      <c r="A55" s="20" t="n"/>
      <c r="B55" s="20" t="n"/>
      <c r="C55" s="20" t="n"/>
      <c r="D55" s="20" t="n"/>
      <c r="E55" s="20" t="n"/>
      <c r="F55" s="20" t="n"/>
      <c r="G55" s="20" t="n"/>
      <c r="H55" s="38" t="n"/>
      <c r="I55" s="20" t="n"/>
      <c r="J55" s="20" t="n"/>
      <c r="K55" s="20" t="n"/>
    </row>
    <row r="56">
      <c r="A56" s="20" t="n"/>
      <c r="B56" s="20" t="n"/>
      <c r="C56" s="20" t="n"/>
      <c r="D56" s="20" t="n"/>
      <c r="E56" s="20" t="n"/>
      <c r="F56" s="20" t="n"/>
      <c r="G56" s="20" t="n"/>
      <c r="H56" s="38" t="n"/>
      <c r="I56" s="20" t="n"/>
      <c r="J56" s="20" t="n"/>
      <c r="K56" s="20" t="n"/>
    </row>
    <row r="57">
      <c r="A57" s="20" t="n"/>
      <c r="B57" s="20" t="n"/>
      <c r="C57" s="20" t="n"/>
      <c r="D57" s="20" t="n"/>
      <c r="E57" s="20" t="n"/>
      <c r="F57" s="20" t="n"/>
      <c r="G57" s="20" t="n"/>
      <c r="H57" s="38" t="n"/>
      <c r="I57" s="20" t="n"/>
      <c r="J57" s="20" t="n"/>
      <c r="K57" s="20" t="n"/>
    </row>
    <row r="58">
      <c r="A58" s="20" t="n"/>
      <c r="B58" s="20" t="n"/>
      <c r="C58" s="20" t="n"/>
      <c r="D58" s="20" t="n"/>
      <c r="E58" s="20" t="n"/>
      <c r="F58" s="20" t="n"/>
      <c r="G58" s="20" t="n"/>
      <c r="H58" s="38" t="n"/>
      <c r="I58" s="20" t="n"/>
      <c r="J58" s="20" t="n"/>
      <c r="K58" s="20" t="n"/>
    </row>
    <row r="59">
      <c r="A59" s="20" t="n"/>
      <c r="B59" s="20" t="n"/>
      <c r="C59" s="20" t="n"/>
      <c r="D59" s="20" t="n"/>
      <c r="E59" s="20" t="n"/>
      <c r="F59" s="20" t="n"/>
      <c r="G59" s="20" t="n"/>
      <c r="H59" s="38" t="n"/>
      <c r="I59" s="20" t="n"/>
      <c r="J59" s="20" t="n"/>
      <c r="K59" s="20" t="n"/>
    </row>
    <row r="60">
      <c r="A60" s="20" t="n"/>
      <c r="B60" s="20" t="n"/>
      <c r="C60" s="20" t="n"/>
      <c r="D60" s="20" t="n"/>
      <c r="E60" s="20" t="n"/>
      <c r="F60" s="20" t="n"/>
      <c r="G60" s="20" t="n"/>
      <c r="H60" s="38" t="n"/>
      <c r="I60" s="20" t="n"/>
      <c r="J60" s="20" t="n"/>
      <c r="K60" s="20" t="n"/>
    </row>
    <row r="61">
      <c r="A61" s="20" t="n"/>
      <c r="B61" s="20" t="n"/>
      <c r="C61" s="20" t="n"/>
      <c r="D61" s="20" t="n"/>
      <c r="E61" s="20" t="n"/>
      <c r="F61" s="20" t="n"/>
      <c r="G61" s="20" t="n"/>
      <c r="H61" s="38" t="n"/>
      <c r="I61" s="20" t="n"/>
      <c r="J61" s="20" t="n"/>
      <c r="K61" s="20" t="n"/>
    </row>
    <row r="62">
      <c r="A62" s="20" t="n"/>
      <c r="B62" s="20" t="n"/>
      <c r="C62" s="20" t="n"/>
      <c r="D62" s="20" t="n"/>
      <c r="E62" s="20" t="n"/>
      <c r="F62" s="20" t="n"/>
      <c r="G62" s="20" t="n"/>
      <c r="H62" s="38" t="n"/>
      <c r="I62" s="20" t="n"/>
      <c r="J62" s="20" t="n"/>
      <c r="K62" s="20" t="n"/>
    </row>
    <row r="63">
      <c r="A63" s="20" t="n"/>
      <c r="B63" s="20" t="n"/>
      <c r="C63" s="20" t="n"/>
      <c r="D63" s="20" t="n"/>
      <c r="E63" s="20" t="n"/>
      <c r="F63" s="20" t="n"/>
      <c r="G63" s="20" t="n"/>
      <c r="H63" s="38" t="n"/>
      <c r="I63" s="20" t="n"/>
      <c r="J63" s="20" t="n"/>
      <c r="K63" s="20" t="n"/>
    </row>
    <row r="64">
      <c r="A64" s="20" t="n"/>
      <c r="B64" s="20" t="n"/>
      <c r="C64" s="20" t="n"/>
      <c r="D64" s="20" t="n"/>
      <c r="E64" s="20" t="n"/>
      <c r="F64" s="20" t="n"/>
      <c r="G64" s="20" t="n"/>
      <c r="H64" s="38" t="n"/>
      <c r="I64" s="20" t="n"/>
      <c r="J64" s="20" t="n"/>
      <c r="K64" s="20" t="n"/>
    </row>
  </sheetData>
  <dataValidations count="5">
    <dataValidation sqref="E5 E6 E7 E8 E9 E10 E11 E12 E13 E14 E15 E16 E17 E18 E19 E20 E21 E22 E23 E24 E25 E26 E27 E28 E29 E30 E31 E32 E33 E34 E35 E36 E37 E38 E39 E40 E41 E42 E43 E44 E45 E46 E47 E48 E49 E50 E51 E52 E53 E54 E55 E56 E57 E58 E59 E60 E61 E62 E63 E64" showDropDown="0" showInputMessage="0" showErrorMessage="0" allowBlank="1" type="list">
      <formula1>"Aggregation,Filtering,Reframing,Bundling"</formula1>
    </dataValidation>
    <dataValidation sqref="G5 G6 G7 G8 G9 G10 G11 G12 G13 G14 G15 G16 G17 G18 G19 G20 G21 G22 G23 G24 G25 G26 G27 G28 G29 G30 G31 G32 G33 G34 G35 G36 G37 G38 G39 G40 G41 G42 G43 G44 G45 G46 G47 G48 G49 G50 G51 G52 G53 G54 G55 G56 G57 G58 G59 G60 G61 G62 G63 G64" showDropDown="0" showInputMessage="0" showErrorMessage="0" allowBlank="1" type="list">
      <formula1>"A,B,C"</formula1>
    </dataValidation>
    <dataValidation sqref="I5 I6 I7 I8 I9 I10 I11 I12 I13 I14 I15 I16 I17 I18 I19 I20 I21 I22 I23 I24 I25 I26 I27 I28 I29 I30 I31 I32 I33 I34 I35 I36 I37 I38 I39 I40 I41 I42 I43 I44 I45 I46 I47 I48 I49 I50 I51 I52 I53 I54 I55 I56 I57 I58 I59 I60 I61 I62 I63 I64" showDropDown="0" showInputMessage="0" showErrorMessage="0" allowBlank="1" type="list">
      <formula1>"High,Medium,Low"</formula1>
    </dataValidation>
    <dataValidation sqref="K5 K6 K7 K8 K9 K10 K11 K12 K13 K14 K15 K16 K17 K18 K19 K20 K21 K22 K23 K24 K25 K26 K27 K28 K29 K30 K31 K32 K33 K34 K35 K36 K37 K38 K39 K40 K41 K42 K43 K44 K45 K46 K47 K48 K49 K50 K51 K52 K53 K54 K55 K56 K57 K58 K59 K60 K61 K62 K63 K64" showDropDown="0" showInputMessage="0" showErrorMessage="0" allowBlank="1" type="list">
      <formula1>"Open,In Plan,Funded,Deferred,Closed"</formula1>
    </dataValidation>
    <dataValidation sqref="B5 B6 B7 B8 B9 B10 B11 B12 B13 B14 B15 B16 B17 B18 B19 B20 B21 B22 B23 B24 B25 B26 B27 B28 B29 B30 B31 B32 B33 B34 B35 B36 B37 B38 B39 B40 B41 B42 B43 B44 B45 B46 B47 B48 B49 B50 B51 B52 B53 B54 B55 B56 B57 B58 B59 B60 B61 B62 B63 B64" showDropDown="0" showInputMessage="0" showErrorMessage="0" allowBlank="1" type="list">
      <formula1>"FCA,Inspection,Audit,Near-Miss,Regulatory,Operator Report,Other"</formula1>
    </dataValidation>
  </dataValidations>
  <printOptions horizontalCentered="1"/>
  <pageMargins left="0.5" right="0.5" top="0.5" bottom="0.5" header="0.5" footer="0.5"/>
  <pageSetup orientation="landscape" paperSize="1" fitToHeight="0" fitToWidth="1"/>
</worksheet>
</file>

<file path=xl/worksheets/sheet19.xml><?xml version="1.0" encoding="utf-8"?>
<worksheet xmlns="http://schemas.openxmlformats.org/spreadsheetml/2006/main">
  <sheetPr>
    <outlinePr summaryBelow="1" summaryRight="1"/>
    <pageSetUpPr fitToPage="1"/>
  </sheetPr>
  <dimension ref="A1:E17"/>
  <sheetViews>
    <sheetView workbookViewId="0">
      <selection activeCell="A1" sqref="A1"/>
    </sheetView>
  </sheetViews>
  <sheetFormatPr baseColWidth="8" defaultRowHeight="15"/>
  <cols>
    <col width="28" customWidth="1" min="1" max="1"/>
    <col width="16" customWidth="1" min="2" max="2"/>
    <col width="16" customWidth="1" min="3" max="3"/>
    <col width="16" customWidth="1" min="4" max="4"/>
    <col width="16" customWidth="1" min="5" max="5"/>
  </cols>
  <sheetData>
    <row r="1" ht="30" customHeight="1">
      <c r="A1" s="1" t="inlineStr">
        <is>
          <t>Module 7B — Backlog Segmentation by Type and Criticality</t>
        </is>
      </c>
    </row>
    <row r="2">
      <c r="A2" s="2" t="inlineStr">
        <is>
          <t>Track backlog totals across the four types and three criticality tiers.</t>
        </is>
      </c>
    </row>
    <row r="4">
      <c r="A4" s="10" t="inlineStr">
        <is>
          <t>Segment</t>
        </is>
      </c>
      <c r="B4" s="10" t="inlineStr">
        <is>
          <t>Tier A ($)</t>
        </is>
      </c>
      <c r="C4" s="10" t="inlineStr">
        <is>
          <t>Tier B ($)</t>
        </is>
      </c>
      <c r="D4" s="10" t="inlineStr">
        <is>
          <t>Tier C ($)</t>
        </is>
      </c>
      <c r="E4" s="10" t="inlineStr">
        <is>
          <t>Total ($)</t>
        </is>
      </c>
    </row>
    <row r="5">
      <c r="A5" s="22" t="inlineStr">
        <is>
          <t>Maintenance Backlog</t>
        </is>
      </c>
      <c r="B5" s="39" t="n"/>
      <c r="C5" s="39" t="n"/>
      <c r="D5" s="39" t="n"/>
      <c r="E5" s="40">
        <f>SUM(B5:D5)</f>
        <v/>
      </c>
    </row>
    <row r="6">
      <c r="A6" s="22" t="inlineStr">
        <is>
          <t>Capital Backlog</t>
        </is>
      </c>
      <c r="B6" s="39" t="n"/>
      <c r="C6" s="39" t="n"/>
      <c r="D6" s="39" t="n"/>
      <c r="E6" s="40">
        <f>SUM(B6:D6)</f>
        <v/>
      </c>
    </row>
    <row r="7">
      <c r="A7" s="22" t="inlineStr">
        <is>
          <t>Compliance and Safety Backlog</t>
        </is>
      </c>
      <c r="B7" s="39" t="n"/>
      <c r="C7" s="39" t="n"/>
      <c r="D7" s="39" t="n"/>
      <c r="E7" s="40">
        <f>SUM(B7:D7)</f>
        <v/>
      </c>
    </row>
    <row r="8">
      <c r="A8" s="22" t="inlineStr">
        <is>
          <t>Deferred Backlog</t>
        </is>
      </c>
      <c r="B8" s="39" t="n"/>
      <c r="C8" s="39" t="n"/>
      <c r="D8" s="39" t="n"/>
      <c r="E8" s="40">
        <f>SUM(B8:D8)</f>
        <v/>
      </c>
    </row>
    <row r="9">
      <c r="A9" s="8" t="inlineStr">
        <is>
          <t>Total</t>
        </is>
      </c>
      <c r="B9" s="41">
        <f>SUM(B5:B8)</f>
        <v/>
      </c>
      <c r="C9" s="41">
        <f>SUM(C5:C8)</f>
        <v/>
      </c>
      <c r="D9" s="41">
        <f>SUM(D5:D8)</f>
        <v/>
      </c>
      <c r="E9" s="41">
        <f>SUM(E5:E8)</f>
        <v/>
      </c>
    </row>
    <row r="14">
      <c r="A14" s="3" t="inlineStr">
        <is>
          <t>Discussion questions</t>
        </is>
      </c>
    </row>
    <row r="15">
      <c r="A15" s="4" t="inlineStr">
        <is>
          <t>• Where is risk concentrated? (Top-right quadrant — Tier A and high-likelihood is the priority.)</t>
        </is>
      </c>
    </row>
    <row r="16">
      <c r="A16" s="4" t="inlineStr">
        <is>
          <t>• What is the age profile? (Older = higher risk in most cases; aging Tier A is a leading indicator of failure.)</t>
        </is>
      </c>
    </row>
    <row r="17">
      <c r="A17" s="4" t="inlineStr">
        <is>
          <t>• What is the trajectory? (Growing, flat, shrinking — and is the trajectory by criticality the same as by total dollars?)</t>
        </is>
      </c>
    </row>
  </sheetData>
  <mergeCells count="3">
    <mergeCell ref="A16:E16"/>
    <mergeCell ref="A15:E15"/>
    <mergeCell ref="A17:E17"/>
  </mergeCells>
  <printOptions horizontalCentered="1"/>
  <pageMargins left="0.5" right="0.5" top="0.5" bottom="0.5" header="0.5" footer="0.5"/>
  <pageSetup orientation="landscape" paperSize="1" fitToHeight="0" fitToWidth="1"/>
  <drawing xmlns:r="http://schemas.openxmlformats.org/officeDocument/2006/relationships" r:id="rId1"/>
</worksheet>
</file>

<file path=xl/worksheets/sheet20.xml><?xml version="1.0" encoding="utf-8"?>
<worksheet xmlns="http://schemas.openxmlformats.org/spreadsheetml/2006/main">
  <sheetPr>
    <outlinePr summaryBelow="1" summaryRight="1"/>
    <pageSetUpPr fitToPage="1"/>
  </sheetPr>
  <dimension ref="A1:I76"/>
  <sheetViews>
    <sheetView workbookViewId="0">
      <selection activeCell="A1" sqref="A1"/>
    </sheetView>
  </sheetViews>
  <sheetFormatPr baseColWidth="8" defaultRowHeight="15"/>
  <cols>
    <col width="14" customWidth="1" min="1" max="1"/>
    <col width="16" customWidth="1" min="2" max="2"/>
    <col width="12" customWidth="1" min="3" max="3"/>
    <col width="16" customWidth="1" min="4" max="4"/>
    <col width="30" customWidth="1" min="5" max="5"/>
    <col width="16" customWidth="1" min="6" max="6"/>
    <col width="14" customWidth="1" min="7" max="7"/>
    <col width="14" customWidth="1" min="8" max="8"/>
    <col width="28" customWidth="1" min="9" max="9"/>
  </cols>
  <sheetData>
    <row r="1" ht="30" customHeight="1">
      <c r="A1" s="1" t="inlineStr">
        <is>
          <t>Module 7C — Deferred Maintenance Backlog (DMB) and Facility Condition Index (FCI)</t>
        </is>
      </c>
    </row>
    <row r="2">
      <c r="A2" s="2" t="inlineStr">
        <is>
          <t>DMB is the dollar value of identified, unfunded asset needs — the subset of backlog deliberately not funded. FCI is DMB divided by the current replacement value (CRV) of the portfolio. The DMB number is only meaningful when it can be traced back to the underlying needs and those needs back to the underlying deficiencies (textbook Chapter 19).</t>
        </is>
      </c>
    </row>
    <row r="4">
      <c r="A4" s="3" t="inlineStr">
        <is>
          <t>Current Replacement Value (CRV)</t>
        </is>
      </c>
      <c r="D4" s="3" t="inlineStr">
        <is>
          <t>Computed Metrics</t>
        </is>
      </c>
    </row>
    <row r="5">
      <c r="A5" t="inlineStr">
        <is>
          <t>CRV ($)</t>
        </is>
      </c>
      <c r="B5" s="42" t="inlineStr"/>
      <c r="D5" t="inlineStr">
        <is>
          <t>DMB ($)</t>
        </is>
      </c>
      <c r="E5" s="43">
        <f>SUM(F12:F61)+SUMIF('7A Deficiency-Need'!K5:K64,"Deferred",'7A Deficiency-Need'!H5:H64)</f>
        <v/>
      </c>
      <c r="F5" t="inlineStr">
        <is>
          <t>FCI</t>
        </is>
      </c>
      <c r="G5" s="44">
        <f>IFERROR(E5/B5,"")</f>
        <v/>
      </c>
    </row>
    <row r="7">
      <c r="A7" s="3" t="inlineStr">
        <is>
          <t>FCI Industry Benchmarks</t>
        </is>
      </c>
    </row>
    <row r="8">
      <c r="A8" s="30" t="inlineStr">
        <is>
          <t>&lt; 5%</t>
        </is>
      </c>
      <c r="B8" s="16" t="inlineStr">
        <is>
          <t>Good stewardship</t>
        </is>
      </c>
    </row>
    <row r="9">
      <c r="A9" s="30" t="inlineStr">
        <is>
          <t>5-10%</t>
        </is>
      </c>
      <c r="B9" s="16" t="inlineStr">
        <is>
          <t>Fair</t>
        </is>
      </c>
    </row>
    <row r="10">
      <c r="A10" s="30" t="inlineStr">
        <is>
          <t>10-30%</t>
        </is>
      </c>
      <c r="B10" s="16" t="inlineStr">
        <is>
          <t>Poor (above 30% = portfolio in serious renewal trouble)</t>
        </is>
      </c>
    </row>
    <row r="11">
      <c r="A11" s="10" t="inlineStr">
        <is>
          <t>Need ID</t>
        </is>
      </c>
      <c r="B11" s="10" t="inlineStr">
        <is>
          <t>Asset</t>
        </is>
      </c>
      <c r="C11" s="10" t="inlineStr">
        <is>
          <t>Criticality</t>
        </is>
      </c>
      <c r="D11" s="10" t="inlineStr">
        <is>
          <t>Approved Deferral Date</t>
        </is>
      </c>
      <c r="E11" s="10" t="inlineStr">
        <is>
          <t>Risk Acceptance Ref</t>
        </is>
      </c>
      <c r="F11" s="10" t="inlineStr">
        <is>
          <t>Estimated Cost</t>
        </is>
      </c>
      <c r="G11" s="10" t="inlineStr">
        <is>
          <t>Re-Eval Date</t>
        </is>
      </c>
      <c r="H11" s="10" t="inlineStr">
        <is>
          <t>Status</t>
        </is>
      </c>
      <c r="I11" s="10" t="inlineStr">
        <is>
          <t>Notes</t>
        </is>
      </c>
    </row>
    <row r="12">
      <c r="A12" s="20" t="n"/>
      <c r="B12" s="20" t="n"/>
      <c r="C12" s="20" t="n"/>
      <c r="D12" s="20" t="n"/>
      <c r="E12" s="20" t="n"/>
      <c r="F12" s="38" t="n"/>
      <c r="G12" s="20" t="n"/>
      <c r="H12" s="20" t="n"/>
      <c r="I12" s="20" t="n"/>
    </row>
    <row r="13">
      <c r="A13" s="20" t="n"/>
      <c r="B13" s="20" t="n"/>
      <c r="C13" s="20" t="n"/>
      <c r="D13" s="20" t="n"/>
      <c r="E13" s="20" t="n"/>
      <c r="F13" s="38" t="n"/>
      <c r="G13" s="20" t="n"/>
      <c r="H13" s="20" t="n"/>
      <c r="I13" s="20" t="n"/>
    </row>
    <row r="14">
      <c r="A14" s="20" t="n"/>
      <c r="B14" s="20" t="n"/>
      <c r="C14" s="20" t="n"/>
      <c r="D14" s="20" t="n"/>
      <c r="E14" s="20" t="n"/>
      <c r="F14" s="38" t="n"/>
      <c r="G14" s="20" t="n"/>
      <c r="H14" s="20" t="n"/>
      <c r="I14" s="20" t="n"/>
    </row>
    <row r="15">
      <c r="A15" s="20" t="n"/>
      <c r="B15" s="20" t="n"/>
      <c r="C15" s="20" t="n"/>
      <c r="D15" s="20" t="n"/>
      <c r="E15" s="20" t="n"/>
      <c r="F15" s="38" t="n"/>
      <c r="G15" s="20" t="n"/>
      <c r="H15" s="20" t="n"/>
      <c r="I15" s="20" t="n"/>
    </row>
    <row r="16">
      <c r="A16" s="20" t="n"/>
      <c r="B16" s="20" t="n"/>
      <c r="C16" s="20" t="n"/>
      <c r="D16" s="20" t="n"/>
      <c r="E16" s="20" t="n"/>
      <c r="F16" s="38" t="n"/>
      <c r="G16" s="20" t="n"/>
      <c r="H16" s="20" t="n"/>
      <c r="I16" s="20" t="n"/>
    </row>
    <row r="17">
      <c r="A17" s="20" t="n"/>
      <c r="B17" s="20" t="n"/>
      <c r="C17" s="20" t="n"/>
      <c r="D17" s="20" t="n"/>
      <c r="E17" s="20" t="n"/>
      <c r="F17" s="38" t="n"/>
      <c r="G17" s="20" t="n"/>
      <c r="H17" s="20" t="n"/>
      <c r="I17" s="20" t="n"/>
    </row>
    <row r="18">
      <c r="A18" s="20" t="n"/>
      <c r="B18" s="20" t="n"/>
      <c r="C18" s="20" t="n"/>
      <c r="D18" s="20" t="n"/>
      <c r="E18" s="20" t="n"/>
      <c r="F18" s="38" t="n"/>
      <c r="G18" s="20" t="n"/>
      <c r="H18" s="20" t="n"/>
      <c r="I18" s="20" t="n"/>
    </row>
    <row r="19">
      <c r="A19" s="20" t="n"/>
      <c r="B19" s="20" t="n"/>
      <c r="C19" s="20" t="n"/>
      <c r="D19" s="20" t="n"/>
      <c r="E19" s="20" t="n"/>
      <c r="F19" s="38" t="n"/>
      <c r="G19" s="20" t="n"/>
      <c r="H19" s="20" t="n"/>
      <c r="I19" s="20" t="n"/>
    </row>
    <row r="20">
      <c r="A20" s="20" t="n"/>
      <c r="B20" s="20" t="n"/>
      <c r="C20" s="20" t="n"/>
      <c r="D20" s="20" t="n"/>
      <c r="E20" s="20" t="n"/>
      <c r="F20" s="38" t="n"/>
      <c r="G20" s="20" t="n"/>
      <c r="H20" s="20" t="n"/>
      <c r="I20" s="20" t="n"/>
    </row>
    <row r="21">
      <c r="A21" s="20" t="n"/>
      <c r="B21" s="20" t="n"/>
      <c r="C21" s="20" t="n"/>
      <c r="D21" s="20" t="n"/>
      <c r="E21" s="20" t="n"/>
      <c r="F21" s="38" t="n"/>
      <c r="G21" s="20" t="n"/>
      <c r="H21" s="20" t="n"/>
      <c r="I21" s="20" t="n"/>
    </row>
    <row r="22">
      <c r="A22" s="20" t="n"/>
      <c r="B22" s="20" t="n"/>
      <c r="C22" s="20" t="n"/>
      <c r="D22" s="20" t="n"/>
      <c r="E22" s="20" t="n"/>
      <c r="F22" s="38" t="n"/>
      <c r="G22" s="20" t="n"/>
      <c r="H22" s="20" t="n"/>
      <c r="I22" s="20" t="n"/>
    </row>
    <row r="23">
      <c r="A23" s="20" t="n"/>
      <c r="B23" s="20" t="n"/>
      <c r="C23" s="20" t="n"/>
      <c r="D23" s="20" t="n"/>
      <c r="E23" s="20" t="n"/>
      <c r="F23" s="38" t="n"/>
      <c r="G23" s="20" t="n"/>
      <c r="H23" s="20" t="n"/>
      <c r="I23" s="20" t="n"/>
    </row>
    <row r="24">
      <c r="A24" s="20" t="n"/>
      <c r="B24" s="20" t="n"/>
      <c r="C24" s="20" t="n"/>
      <c r="D24" s="20" t="n"/>
      <c r="E24" s="20" t="n"/>
      <c r="F24" s="38" t="n"/>
      <c r="G24" s="20" t="n"/>
      <c r="H24" s="20" t="n"/>
      <c r="I24" s="20" t="n"/>
    </row>
    <row r="25">
      <c r="A25" s="20" t="n"/>
      <c r="B25" s="20" t="n"/>
      <c r="C25" s="20" t="n"/>
      <c r="D25" s="20" t="n"/>
      <c r="E25" s="20" t="n"/>
      <c r="F25" s="38" t="n"/>
      <c r="G25" s="20" t="n"/>
      <c r="H25" s="20" t="n"/>
      <c r="I25" s="20" t="n"/>
    </row>
    <row r="26">
      <c r="A26" s="20" t="n"/>
      <c r="B26" s="20" t="n"/>
      <c r="C26" s="20" t="n"/>
      <c r="D26" s="20" t="n"/>
      <c r="E26" s="20" t="n"/>
      <c r="F26" s="38" t="n"/>
      <c r="G26" s="20" t="n"/>
      <c r="H26" s="20" t="n"/>
      <c r="I26" s="20" t="n"/>
    </row>
    <row r="27">
      <c r="A27" s="20" t="n"/>
      <c r="B27" s="20" t="n"/>
      <c r="C27" s="20" t="n"/>
      <c r="D27" s="20" t="n"/>
      <c r="E27" s="20" t="n"/>
      <c r="F27" s="38" t="n"/>
      <c r="G27" s="20" t="n"/>
      <c r="H27" s="20" t="n"/>
      <c r="I27" s="20" t="n"/>
    </row>
    <row r="28">
      <c r="A28" s="20" t="n"/>
      <c r="B28" s="20" t="n"/>
      <c r="C28" s="20" t="n"/>
      <c r="D28" s="20" t="n"/>
      <c r="E28" s="20" t="n"/>
      <c r="F28" s="38" t="n"/>
      <c r="G28" s="20" t="n"/>
      <c r="H28" s="20" t="n"/>
      <c r="I28" s="20" t="n"/>
    </row>
    <row r="29">
      <c r="A29" s="20" t="n"/>
      <c r="B29" s="20" t="n"/>
      <c r="C29" s="20" t="n"/>
      <c r="D29" s="20" t="n"/>
      <c r="E29" s="20" t="n"/>
      <c r="F29" s="38" t="n"/>
      <c r="G29" s="20" t="n"/>
      <c r="H29" s="20" t="n"/>
      <c r="I29" s="20" t="n"/>
    </row>
    <row r="30">
      <c r="A30" s="20" t="n"/>
      <c r="B30" s="20" t="n"/>
      <c r="C30" s="20" t="n"/>
      <c r="D30" s="20" t="n"/>
      <c r="E30" s="20" t="n"/>
      <c r="F30" s="38" t="n"/>
      <c r="G30" s="20" t="n"/>
      <c r="H30" s="20" t="n"/>
      <c r="I30" s="20" t="n"/>
    </row>
    <row r="31">
      <c r="A31" s="20" t="n"/>
      <c r="B31" s="20" t="n"/>
      <c r="C31" s="20" t="n"/>
      <c r="D31" s="20" t="n"/>
      <c r="E31" s="20" t="n"/>
      <c r="F31" s="38" t="n"/>
      <c r="G31" s="20" t="n"/>
      <c r="H31" s="20" t="n"/>
      <c r="I31" s="20" t="n"/>
    </row>
    <row r="32">
      <c r="A32" s="20" t="n"/>
      <c r="B32" s="20" t="n"/>
      <c r="C32" s="20" t="n"/>
      <c r="D32" s="20" t="n"/>
      <c r="E32" s="20" t="n"/>
      <c r="F32" s="38" t="n"/>
      <c r="G32" s="20" t="n"/>
      <c r="H32" s="20" t="n"/>
      <c r="I32" s="20" t="n"/>
    </row>
    <row r="33">
      <c r="A33" s="20" t="n"/>
      <c r="B33" s="20" t="n"/>
      <c r="C33" s="20" t="n"/>
      <c r="D33" s="20" t="n"/>
      <c r="E33" s="20" t="n"/>
      <c r="F33" s="38" t="n"/>
      <c r="G33" s="20" t="n"/>
      <c r="H33" s="20" t="n"/>
      <c r="I33" s="20" t="n"/>
    </row>
    <row r="34">
      <c r="A34" s="20" t="n"/>
      <c r="B34" s="20" t="n"/>
      <c r="C34" s="20" t="n"/>
      <c r="D34" s="20" t="n"/>
      <c r="E34" s="20" t="n"/>
      <c r="F34" s="38" t="n"/>
      <c r="G34" s="20" t="n"/>
      <c r="H34" s="20" t="n"/>
      <c r="I34" s="20" t="n"/>
    </row>
    <row r="35">
      <c r="A35" s="20" t="n"/>
      <c r="B35" s="20" t="n"/>
      <c r="C35" s="20" t="n"/>
      <c r="D35" s="20" t="n"/>
      <c r="E35" s="20" t="n"/>
      <c r="F35" s="38" t="n"/>
      <c r="G35" s="20" t="n"/>
      <c r="H35" s="20" t="n"/>
      <c r="I35" s="20" t="n"/>
    </row>
    <row r="36">
      <c r="A36" s="20" t="n"/>
      <c r="B36" s="20" t="n"/>
      <c r="C36" s="20" t="n"/>
      <c r="D36" s="20" t="n"/>
      <c r="E36" s="20" t="n"/>
      <c r="F36" s="38" t="n"/>
      <c r="G36" s="20" t="n"/>
      <c r="H36" s="20" t="n"/>
      <c r="I36" s="20" t="n"/>
    </row>
    <row r="37">
      <c r="A37" s="20" t="n"/>
      <c r="B37" s="20" t="n"/>
      <c r="C37" s="20" t="n"/>
      <c r="D37" s="20" t="n"/>
      <c r="E37" s="20" t="n"/>
      <c r="F37" s="38" t="n"/>
      <c r="G37" s="20" t="n"/>
      <c r="H37" s="20" t="n"/>
      <c r="I37" s="20" t="n"/>
    </row>
    <row r="38">
      <c r="A38" s="20" t="n"/>
      <c r="B38" s="20" t="n"/>
      <c r="C38" s="20" t="n"/>
      <c r="D38" s="20" t="n"/>
      <c r="E38" s="20" t="n"/>
      <c r="F38" s="38" t="n"/>
      <c r="G38" s="20" t="n"/>
      <c r="H38" s="20" t="n"/>
      <c r="I38" s="20" t="n"/>
    </row>
    <row r="39">
      <c r="A39" s="20" t="n"/>
      <c r="B39" s="20" t="n"/>
      <c r="C39" s="20" t="n"/>
      <c r="D39" s="20" t="n"/>
      <c r="E39" s="20" t="n"/>
      <c r="F39" s="38" t="n"/>
      <c r="G39" s="20" t="n"/>
      <c r="H39" s="20" t="n"/>
      <c r="I39" s="20" t="n"/>
    </row>
    <row r="40">
      <c r="A40" s="20" t="n"/>
      <c r="B40" s="20" t="n"/>
      <c r="C40" s="20" t="n"/>
      <c r="D40" s="20" t="n"/>
      <c r="E40" s="20" t="n"/>
      <c r="F40" s="38" t="n"/>
      <c r="G40" s="20" t="n"/>
      <c r="H40" s="20" t="n"/>
      <c r="I40" s="20" t="n"/>
    </row>
    <row r="41">
      <c r="A41" s="20" t="n"/>
      <c r="B41" s="20" t="n"/>
      <c r="C41" s="20" t="n"/>
      <c r="D41" s="20" t="n"/>
      <c r="E41" s="20" t="n"/>
      <c r="F41" s="38" t="n"/>
      <c r="G41" s="20" t="n"/>
      <c r="H41" s="20" t="n"/>
      <c r="I41" s="20" t="n"/>
    </row>
    <row r="42">
      <c r="A42" s="20" t="n"/>
      <c r="B42" s="20" t="n"/>
      <c r="C42" s="20" t="n"/>
      <c r="D42" s="20" t="n"/>
      <c r="E42" s="20" t="n"/>
      <c r="F42" s="38" t="n"/>
      <c r="G42" s="20" t="n"/>
      <c r="H42" s="20" t="n"/>
      <c r="I42" s="20" t="n"/>
    </row>
    <row r="43">
      <c r="A43" s="20" t="n"/>
      <c r="B43" s="20" t="n"/>
      <c r="C43" s="20" t="n"/>
      <c r="D43" s="20" t="n"/>
      <c r="E43" s="20" t="n"/>
      <c r="F43" s="38" t="n"/>
      <c r="G43" s="20" t="n"/>
      <c r="H43" s="20" t="n"/>
      <c r="I43" s="20" t="n"/>
    </row>
    <row r="44">
      <c r="A44" s="20" t="n"/>
      <c r="B44" s="20" t="n"/>
      <c r="C44" s="20" t="n"/>
      <c r="D44" s="20" t="n"/>
      <c r="E44" s="20" t="n"/>
      <c r="F44" s="38" t="n"/>
      <c r="G44" s="20" t="n"/>
      <c r="H44" s="20" t="n"/>
      <c r="I44" s="20" t="n"/>
    </row>
    <row r="45">
      <c r="A45" s="20" t="n"/>
      <c r="B45" s="20" t="n"/>
      <c r="C45" s="20" t="n"/>
      <c r="D45" s="20" t="n"/>
      <c r="E45" s="20" t="n"/>
      <c r="F45" s="38" t="n"/>
      <c r="G45" s="20" t="n"/>
      <c r="H45" s="20" t="n"/>
      <c r="I45" s="20" t="n"/>
    </row>
    <row r="46">
      <c r="A46" s="20" t="n"/>
      <c r="B46" s="20" t="n"/>
      <c r="C46" s="20" t="n"/>
      <c r="D46" s="20" t="n"/>
      <c r="E46" s="20" t="n"/>
      <c r="F46" s="38" t="n"/>
      <c r="G46" s="20" t="n"/>
      <c r="H46" s="20" t="n"/>
      <c r="I46" s="20" t="n"/>
    </row>
    <row r="47">
      <c r="A47" s="20" t="n"/>
      <c r="B47" s="20" t="n"/>
      <c r="C47" s="20" t="n"/>
      <c r="D47" s="20" t="n"/>
      <c r="E47" s="20" t="n"/>
      <c r="F47" s="38" t="n"/>
      <c r="G47" s="20" t="n"/>
      <c r="H47" s="20" t="n"/>
      <c r="I47" s="20" t="n"/>
    </row>
    <row r="48">
      <c r="A48" s="20" t="n"/>
      <c r="B48" s="20" t="n"/>
      <c r="C48" s="20" t="n"/>
      <c r="D48" s="20" t="n"/>
      <c r="E48" s="20" t="n"/>
      <c r="F48" s="38" t="n"/>
      <c r="G48" s="20" t="n"/>
      <c r="H48" s="20" t="n"/>
      <c r="I48" s="20" t="n"/>
    </row>
    <row r="49">
      <c r="A49" s="20" t="n"/>
      <c r="B49" s="20" t="n"/>
      <c r="C49" s="20" t="n"/>
      <c r="D49" s="20" t="n"/>
      <c r="E49" s="20" t="n"/>
      <c r="F49" s="38" t="n"/>
      <c r="G49" s="20" t="n"/>
      <c r="H49" s="20" t="n"/>
      <c r="I49" s="20" t="n"/>
    </row>
    <row r="50">
      <c r="A50" s="20" t="n"/>
      <c r="B50" s="20" t="n"/>
      <c r="C50" s="20" t="n"/>
      <c r="D50" s="20" t="n"/>
      <c r="E50" s="20" t="n"/>
      <c r="F50" s="38" t="n"/>
      <c r="G50" s="20" t="n"/>
      <c r="H50" s="20" t="n"/>
      <c r="I50" s="20" t="n"/>
    </row>
    <row r="51">
      <c r="A51" s="20" t="n"/>
      <c r="B51" s="20" t="n"/>
      <c r="C51" s="20" t="n"/>
      <c r="D51" s="20" t="n"/>
      <c r="E51" s="20" t="n"/>
      <c r="F51" s="38" t="n"/>
      <c r="G51" s="20" t="n"/>
      <c r="H51" s="20" t="n"/>
      <c r="I51" s="20" t="n"/>
    </row>
    <row r="52">
      <c r="A52" s="20" t="n"/>
      <c r="B52" s="20" t="n"/>
      <c r="C52" s="20" t="n"/>
      <c r="D52" s="20" t="n"/>
      <c r="E52" s="20" t="n"/>
      <c r="F52" s="38" t="n"/>
      <c r="G52" s="20" t="n"/>
      <c r="H52" s="20" t="n"/>
      <c r="I52" s="20" t="n"/>
    </row>
    <row r="53">
      <c r="A53" s="20" t="n"/>
      <c r="B53" s="20" t="n"/>
      <c r="C53" s="20" t="n"/>
      <c r="D53" s="20" t="n"/>
      <c r="E53" s="20" t="n"/>
      <c r="F53" s="38" t="n"/>
      <c r="G53" s="20" t="n"/>
      <c r="H53" s="20" t="n"/>
      <c r="I53" s="20" t="n"/>
    </row>
    <row r="54">
      <c r="A54" s="20" t="n"/>
      <c r="B54" s="20" t="n"/>
      <c r="C54" s="20" t="n"/>
      <c r="D54" s="20" t="n"/>
      <c r="E54" s="20" t="n"/>
      <c r="F54" s="38" t="n"/>
      <c r="G54" s="20" t="n"/>
      <c r="H54" s="20" t="n"/>
      <c r="I54" s="20" t="n"/>
    </row>
    <row r="55">
      <c r="A55" s="20" t="n"/>
      <c r="B55" s="20" t="n"/>
      <c r="C55" s="20" t="n"/>
      <c r="D55" s="20" t="n"/>
      <c r="E55" s="20" t="n"/>
      <c r="F55" s="38" t="n"/>
      <c r="G55" s="20" t="n"/>
      <c r="H55" s="20" t="n"/>
      <c r="I55" s="20" t="n"/>
    </row>
    <row r="56">
      <c r="A56" s="20" t="n"/>
      <c r="B56" s="20" t="n"/>
      <c r="C56" s="20" t="n"/>
      <c r="D56" s="20" t="n"/>
      <c r="E56" s="20" t="n"/>
      <c r="F56" s="38" t="n"/>
      <c r="G56" s="20" t="n"/>
      <c r="H56" s="20" t="n"/>
      <c r="I56" s="20" t="n"/>
    </row>
    <row r="57">
      <c r="A57" s="20" t="n"/>
      <c r="B57" s="20" t="n"/>
      <c r="C57" s="20" t="n"/>
      <c r="D57" s="20" t="n"/>
      <c r="E57" s="20" t="n"/>
      <c r="F57" s="38" t="n"/>
      <c r="G57" s="20" t="n"/>
      <c r="H57" s="20" t="n"/>
      <c r="I57" s="20" t="n"/>
    </row>
    <row r="58">
      <c r="A58" s="20" t="n"/>
      <c r="B58" s="20" t="n"/>
      <c r="C58" s="20" t="n"/>
      <c r="D58" s="20" t="n"/>
      <c r="E58" s="20" t="n"/>
      <c r="F58" s="38" t="n"/>
      <c r="G58" s="20" t="n"/>
      <c r="H58" s="20" t="n"/>
      <c r="I58" s="20" t="n"/>
    </row>
    <row r="59">
      <c r="A59" s="20" t="n"/>
      <c r="B59" s="20" t="n"/>
      <c r="C59" s="20" t="n"/>
      <c r="D59" s="20" t="n"/>
      <c r="E59" s="20" t="n"/>
      <c r="F59" s="38" t="n"/>
      <c r="G59" s="20" t="n"/>
      <c r="H59" s="20" t="n"/>
      <c r="I59" s="20" t="n"/>
    </row>
    <row r="60">
      <c r="A60" s="20" t="n"/>
      <c r="B60" s="20" t="n"/>
      <c r="C60" s="20" t="n"/>
      <c r="D60" s="20" t="n"/>
      <c r="E60" s="20" t="n"/>
      <c r="F60" s="38" t="n"/>
      <c r="G60" s="20" t="n"/>
      <c r="H60" s="20" t="n"/>
      <c r="I60" s="20" t="n"/>
    </row>
    <row r="61">
      <c r="A61" s="20" t="n"/>
      <c r="B61" s="20" t="n"/>
      <c r="C61" s="20" t="n"/>
      <c r="D61" s="20" t="n"/>
      <c r="E61" s="20" t="n"/>
      <c r="F61" s="38" t="n"/>
      <c r="G61" s="20" t="n"/>
      <c r="H61" s="20" t="n"/>
      <c r="I61" s="20" t="n"/>
    </row>
    <row r="62">
      <c r="A62" s="3" t="inlineStr">
        <is>
          <t>Auto-Pull from 7A (Deferred items only)</t>
        </is>
      </c>
    </row>
    <row r="63" ht="30" customHeight="1">
      <c r="A63" s="17" t="inlineStr">
        <is>
          <t>Note: This pulls Need ID, Asset, Cost from 7A where Status = 'Deferred'. Manual review still required for risk acceptance reference.</t>
        </is>
      </c>
    </row>
    <row r="65">
      <c r="A65" s="3" t="inlineStr">
        <is>
          <t>DMB and FCI History (year-over-year)</t>
        </is>
      </c>
    </row>
    <row r="66">
      <c r="A66" s="10" t="inlineStr">
        <is>
          <t>Year-End</t>
        </is>
      </c>
      <c r="B66" s="10" t="inlineStr">
        <is>
          <t>DMB ($)</t>
        </is>
      </c>
      <c r="C66" s="10" t="inlineStr">
        <is>
          <t>FCI</t>
        </is>
      </c>
      <c r="D66" s="10" t="inlineStr">
        <is>
          <t>CRV ($)</t>
        </is>
      </c>
      <c r="E66" s="10" t="inlineStr">
        <is>
          <t>Notes</t>
        </is>
      </c>
    </row>
    <row r="67">
      <c r="A67" s="14" t="n"/>
      <c r="B67" s="42" t="n"/>
      <c r="C67" s="45" t="n"/>
      <c r="D67" s="42" t="n"/>
      <c r="E67" s="14" t="n"/>
    </row>
    <row r="68">
      <c r="A68" s="14" t="n"/>
      <c r="B68" s="42" t="n"/>
      <c r="C68" s="45" t="n"/>
      <c r="D68" s="42" t="n"/>
      <c r="E68" s="14" t="n"/>
    </row>
    <row r="69">
      <c r="A69" s="14" t="n"/>
      <c r="B69" s="42" t="n"/>
      <c r="C69" s="45" t="n"/>
      <c r="D69" s="42" t="n"/>
      <c r="E69" s="14" t="n"/>
    </row>
    <row r="70">
      <c r="A70" s="77" t="inlineStr">
        <is>
          <t>Auto-Computed from 7A (Status = Deferred)</t>
        </is>
      </c>
      <c r="B70" s="42" t="n"/>
      <c r="C70" s="45" t="n"/>
      <c r="D70" s="42" t="n"/>
      <c r="E70" s="14" t="n"/>
    </row>
    <row r="71">
      <c r="A71" s="20" t="inlineStr">
        <is>
          <t>Deferred items count (from 7A)</t>
        </is>
      </c>
      <c r="B71" s="78">
        <f>COUNTIF('7A Deficiency-Need'!K5:K64,"Deferred")</f>
        <v/>
      </c>
      <c r="C71" s="45" t="n"/>
      <c r="D71" s="42" t="n"/>
      <c r="E71" s="14" t="n"/>
    </row>
    <row r="72">
      <c r="A72" s="20" t="inlineStr">
        <is>
          <t>Deferred items dollar total (from 7A)</t>
        </is>
      </c>
      <c r="B72" s="79">
        <f>SUMIF('7A Deficiency-Need'!K5:K64,"Deferred",'7A Deficiency-Need'!H5:H64)</f>
        <v/>
      </c>
      <c r="C72" s="45" t="n"/>
      <c r="D72" s="42" t="n"/>
      <c r="E72" s="14" t="n"/>
    </row>
    <row r="73">
      <c r="A73" s="20" t="inlineStr">
        <is>
          <t>Tier A deferred items (from 7A)</t>
        </is>
      </c>
      <c r="B73" s="78">
        <f>COUNTIFS('7A Deficiency-Need'!K5:K64,"Deferred",'7A Deficiency-Need'!G5:G64,"A")</f>
        <v/>
      </c>
      <c r="C73" s="45" t="n"/>
      <c r="D73" s="42" t="n"/>
      <c r="E73" s="14" t="n"/>
    </row>
    <row r="74">
      <c r="A74" s="20" t="inlineStr">
        <is>
          <t>Tier A deferred dollars (from 7A)</t>
        </is>
      </c>
      <c r="B74" s="79">
        <f>SUMIFS('7A Deficiency-Need'!H5:H64,'7A Deficiency-Need'!K5:K64,"Deferred",'7A Deficiency-Need'!G5:G64,"A")</f>
        <v/>
      </c>
      <c r="C74" s="45" t="n"/>
      <c r="D74" s="42" t="n"/>
      <c r="E74" s="14" t="n"/>
    </row>
    <row r="75">
      <c r="A75" s="14" t="n"/>
      <c r="B75" s="42" t="n"/>
      <c r="C75" s="45" t="n"/>
      <c r="D75" s="42" t="n"/>
      <c r="E75" s="14" t="n"/>
    </row>
    <row r="76">
      <c r="A76" s="14" t="n"/>
      <c r="B76" s="42" t="n"/>
      <c r="C76" s="45" t="n"/>
      <c r="D76" s="42" t="n"/>
      <c r="E76" s="14" t="n"/>
    </row>
  </sheetData>
  <mergeCells count="1">
    <mergeCell ref="A63:I63"/>
  </mergeCells>
  <conditionalFormatting sqref="G5">
    <cfRule type="cellIs" priority="1" operator="greaterThan" dxfId="2">
      <formula>0.30</formula>
    </cfRule>
    <cfRule type="cellIs" priority="2" operator="between" dxfId="3">
      <formula>0.10</formula>
      <formula>0.30</formula>
    </cfRule>
    <cfRule type="cellIs" priority="3" operator="between" dxfId="1">
      <formula>0.05</formula>
      <formula>0.10</formula>
    </cfRule>
    <cfRule type="cellIs" priority="4" operator="lessThan" dxfId="0">
      <formula>0.05</formula>
      <formula>0</formula>
    </cfRule>
  </conditionalFormatting>
  <dataValidations count="2">
    <dataValidation sqref="H12 H13 H14 H15 H16 H17 H18 H19 H20 H21 H22 H23 H24 H25 H26 H27 H28 H29 H30 H31 H32 H33 H34 H35 H36 H37 H38 H39 H40 H41 H42 H43 H44 H45 H46 H47 H48 H49 H50 H51 H52 H53 H54 H55 H56 H57 H58 H59 H60 H61" showDropDown="0" showInputMessage="0" showErrorMessage="0" allowBlank="1" type="list">
      <formula1>"Active,Resolved,Re-Funded,Deteriorating"</formula1>
    </dataValidation>
    <dataValidation sqref="C12 C13 C14 C15 C16 C17 C18 C19 C20 C21 C22 C23 C24 C25 C26 C27 C28 C29 C30 C31 C32 C33 C34 C35 C36 C37 C38 C39 C40 C41 C42 C43 C44 C45 C46 C47 C48 C49 C50 C51 C52 C53 C54 C55 C56 C57 C58 C59 C60 C61" showDropDown="0" showInputMessage="0" showErrorMessage="0" allowBlank="1" type="list">
      <formula1>"A,B,C"</formula1>
    </dataValidation>
  </dataValidations>
  <printOptions horizontalCentered="1"/>
  <pageMargins left="0.5" right="0.5" top="0.5" bottom="0.5" header="0.5" footer="0.5"/>
  <pageSetup orientation="landscape" paperSize="1" fitToHeight="0" fitToWidth="1"/>
</worksheet>
</file>

<file path=xl/worksheets/sheet21.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22" customWidth="1" min="1" max="1"/>
    <col width="22" customWidth="1" min="2" max="2"/>
    <col width="14" customWidth="1" min="3" max="3"/>
    <col width="8" customWidth="1" min="4" max="4"/>
    <col width="18" customWidth="1" min="5" max="5"/>
    <col width="18" customWidth="1" min="6" max="6"/>
    <col width="18" customWidth="1" min="7" max="7"/>
    <col width="18" customWidth="1" min="8" max="8"/>
    <col width="30" customWidth="1" min="9" max="9"/>
    <col width="30" customWidth="1" min="10" max="10"/>
    <col width="14" customWidth="1" min="11" max="11"/>
    <col width="14" customWidth="1" min="12" max="12"/>
    <col width="14" customWidth="1" min="13" max="13"/>
    <col width="18" customWidth="1" min="14" max="14"/>
    <col width="14" customWidth="1" min="15" max="15"/>
  </cols>
  <sheetData>
    <row r="1" ht="30" customHeight="1">
      <c r="A1" s="1" t="inlineStr">
        <is>
          <t>Module 7D — Capital Project Justification Tracker</t>
        </is>
      </c>
    </row>
    <row r="2">
      <c r="A2" s="2" t="inlineStr">
        <is>
          <t>One row per capital case. Track the full justification chain from need to approval.</t>
        </is>
      </c>
    </row>
    <row r="4" ht="36" customHeight="1">
      <c r="A4" s="10" t="inlineStr">
        <is>
          <t>Project</t>
        </is>
      </c>
      <c r="B4" s="10" t="inlineStr">
        <is>
          <t>Originating Need</t>
        </is>
      </c>
      <c r="C4" s="10" t="inlineStr">
        <is>
          <t>Cost ($)</t>
        </is>
      </c>
      <c r="D4" s="10" t="inlineStr">
        <is>
          <t>Tier</t>
        </is>
      </c>
      <c r="E4" s="10" t="inlineStr">
        <is>
          <t>Service Risk</t>
        </is>
      </c>
      <c r="F4" s="10" t="inlineStr">
        <is>
          <t>Safety Risk</t>
        </is>
      </c>
      <c r="G4" s="10" t="inlineStr">
        <is>
          <t>Regulatory Risk</t>
        </is>
      </c>
      <c r="H4" s="10" t="inlineStr">
        <is>
          <t>Financial Risk</t>
        </is>
      </c>
      <c r="I4" s="10" t="inlineStr">
        <is>
          <t>Risk Reduction Statement</t>
        </is>
      </c>
      <c r="J4" s="10" t="inlineStr">
        <is>
          <t>Alternatives Considered</t>
        </is>
      </c>
      <c r="K4" s="10" t="inlineStr">
        <is>
          <t>10-yr NPV ($)</t>
        </is>
      </c>
      <c r="L4" s="10" t="inlineStr">
        <is>
          <t>Schedule (Year)</t>
        </is>
      </c>
      <c r="M4" s="10" t="inlineStr">
        <is>
          <t>Status</t>
        </is>
      </c>
      <c r="N4" s="10" t="inlineStr">
        <is>
          <t>Sponsor</t>
        </is>
      </c>
      <c r="O4" s="10" t="inlineStr">
        <is>
          <t>Approval Date</t>
        </is>
      </c>
    </row>
    <row r="5">
      <c r="A5" s="20" t="n"/>
      <c r="B5" s="20" t="n"/>
      <c r="C5" s="38" t="n"/>
      <c r="D5" s="20" t="n"/>
      <c r="E5" s="20" t="n"/>
      <c r="F5" s="20" t="n"/>
      <c r="G5" s="20" t="n"/>
      <c r="H5" s="20" t="n"/>
      <c r="I5" s="20" t="n"/>
      <c r="J5" s="20" t="n"/>
      <c r="K5" s="38" t="n"/>
      <c r="L5" s="20" t="n"/>
      <c r="M5" s="20" t="n"/>
      <c r="N5" s="20" t="n"/>
      <c r="O5" s="20" t="n"/>
    </row>
    <row r="6">
      <c r="A6" s="20" t="n"/>
      <c r="B6" s="20" t="n"/>
      <c r="C6" s="38" t="n"/>
      <c r="D6" s="20" t="n"/>
      <c r="E6" s="20" t="n"/>
      <c r="F6" s="20" t="n"/>
      <c r="G6" s="20" t="n"/>
      <c r="H6" s="20" t="n"/>
      <c r="I6" s="20" t="n"/>
      <c r="J6" s="20" t="n"/>
      <c r="K6" s="38" t="n"/>
      <c r="L6" s="20" t="n"/>
      <c r="M6" s="20" t="n"/>
      <c r="N6" s="20" t="n"/>
      <c r="O6" s="20" t="n"/>
    </row>
    <row r="7">
      <c r="A7" s="20" t="n"/>
      <c r="B7" s="20" t="n"/>
      <c r="C7" s="38" t="n"/>
      <c r="D7" s="20" t="n"/>
      <c r="E7" s="20" t="n"/>
      <c r="F7" s="20" t="n"/>
      <c r="G7" s="20" t="n"/>
      <c r="H7" s="20" t="n"/>
      <c r="I7" s="20" t="n"/>
      <c r="J7" s="20" t="n"/>
      <c r="K7" s="38" t="n"/>
      <c r="L7" s="20" t="n"/>
      <c r="M7" s="20" t="n"/>
      <c r="N7" s="20" t="n"/>
      <c r="O7" s="20" t="n"/>
    </row>
    <row r="8">
      <c r="A8" s="20" t="n"/>
      <c r="B8" s="20" t="n"/>
      <c r="C8" s="38" t="n"/>
      <c r="D8" s="20" t="n"/>
      <c r="E8" s="20" t="n"/>
      <c r="F8" s="20" t="n"/>
      <c r="G8" s="20" t="n"/>
      <c r="H8" s="20" t="n"/>
      <c r="I8" s="20" t="n"/>
      <c r="J8" s="20" t="n"/>
      <c r="K8" s="38" t="n"/>
      <c r="L8" s="20" t="n"/>
      <c r="M8" s="20" t="n"/>
      <c r="N8" s="20" t="n"/>
      <c r="O8" s="20" t="n"/>
    </row>
    <row r="9">
      <c r="A9" s="20" t="n"/>
      <c r="B9" s="20" t="n"/>
      <c r="C9" s="38" t="n"/>
      <c r="D9" s="20" t="n"/>
      <c r="E9" s="20" t="n"/>
      <c r="F9" s="20" t="n"/>
      <c r="G9" s="20" t="n"/>
      <c r="H9" s="20" t="n"/>
      <c r="I9" s="20" t="n"/>
      <c r="J9" s="20" t="n"/>
      <c r="K9" s="38" t="n"/>
      <c r="L9" s="20" t="n"/>
      <c r="M9" s="20" t="n"/>
      <c r="N9" s="20" t="n"/>
      <c r="O9" s="20" t="n"/>
    </row>
    <row r="10">
      <c r="A10" s="20" t="n"/>
      <c r="B10" s="20" t="n"/>
      <c r="C10" s="38" t="n"/>
      <c r="D10" s="20" t="n"/>
      <c r="E10" s="20" t="n"/>
      <c r="F10" s="20" t="n"/>
      <c r="G10" s="20" t="n"/>
      <c r="H10" s="20" t="n"/>
      <c r="I10" s="20" t="n"/>
      <c r="J10" s="20" t="n"/>
      <c r="K10" s="38" t="n"/>
      <c r="L10" s="20" t="n"/>
      <c r="M10" s="20" t="n"/>
      <c r="N10" s="20" t="n"/>
      <c r="O10" s="20" t="n"/>
    </row>
    <row r="11">
      <c r="A11" s="20" t="n"/>
      <c r="B11" s="20" t="n"/>
      <c r="C11" s="38" t="n"/>
      <c r="D11" s="20" t="n"/>
      <c r="E11" s="20" t="n"/>
      <c r="F11" s="20" t="n"/>
      <c r="G11" s="20" t="n"/>
      <c r="H11" s="20" t="n"/>
      <c r="I11" s="20" t="n"/>
      <c r="J11" s="20" t="n"/>
      <c r="K11" s="38" t="n"/>
      <c r="L11" s="20" t="n"/>
      <c r="M11" s="20" t="n"/>
      <c r="N11" s="20" t="n"/>
      <c r="O11" s="20" t="n"/>
    </row>
    <row r="12">
      <c r="A12" s="20" t="n"/>
      <c r="B12" s="20" t="n"/>
      <c r="C12" s="38" t="n"/>
      <c r="D12" s="20" t="n"/>
      <c r="E12" s="20" t="n"/>
      <c r="F12" s="20" t="n"/>
      <c r="G12" s="20" t="n"/>
      <c r="H12" s="20" t="n"/>
      <c r="I12" s="20" t="n"/>
      <c r="J12" s="20" t="n"/>
      <c r="K12" s="38" t="n"/>
      <c r="L12" s="20" t="n"/>
      <c r="M12" s="20" t="n"/>
      <c r="N12" s="20" t="n"/>
      <c r="O12" s="20" t="n"/>
    </row>
    <row r="13">
      <c r="A13" s="20" t="n"/>
      <c r="B13" s="20" t="n"/>
      <c r="C13" s="38" t="n"/>
      <c r="D13" s="20" t="n"/>
      <c r="E13" s="20" t="n"/>
      <c r="F13" s="20" t="n"/>
      <c r="G13" s="20" t="n"/>
      <c r="H13" s="20" t="n"/>
      <c r="I13" s="20" t="n"/>
      <c r="J13" s="20" t="n"/>
      <c r="K13" s="38" t="n"/>
      <c r="L13" s="20" t="n"/>
      <c r="M13" s="20" t="n"/>
      <c r="N13" s="20" t="n"/>
      <c r="O13" s="20" t="n"/>
    </row>
    <row r="14">
      <c r="A14" s="20" t="n"/>
      <c r="B14" s="20" t="n"/>
      <c r="C14" s="38" t="n"/>
      <c r="D14" s="20" t="n"/>
      <c r="E14" s="20" t="n"/>
      <c r="F14" s="20" t="n"/>
      <c r="G14" s="20" t="n"/>
      <c r="H14" s="20" t="n"/>
      <c r="I14" s="20" t="n"/>
      <c r="J14" s="20" t="n"/>
      <c r="K14" s="38" t="n"/>
      <c r="L14" s="20" t="n"/>
      <c r="M14" s="20" t="n"/>
      <c r="N14" s="20" t="n"/>
      <c r="O14" s="20" t="n"/>
    </row>
    <row r="15">
      <c r="A15" s="20" t="n"/>
      <c r="B15" s="20" t="n"/>
      <c r="C15" s="38" t="n"/>
      <c r="D15" s="20" t="n"/>
      <c r="E15" s="20" t="n"/>
      <c r="F15" s="20" t="n"/>
      <c r="G15" s="20" t="n"/>
      <c r="H15" s="20" t="n"/>
      <c r="I15" s="20" t="n"/>
      <c r="J15" s="20" t="n"/>
      <c r="K15" s="38" t="n"/>
      <c r="L15" s="20" t="n"/>
      <c r="M15" s="20" t="n"/>
      <c r="N15" s="20" t="n"/>
      <c r="O15" s="20" t="n"/>
    </row>
    <row r="16">
      <c r="A16" s="20" t="n"/>
      <c r="B16" s="20" t="n"/>
      <c r="C16" s="38" t="n"/>
      <c r="D16" s="20" t="n"/>
      <c r="E16" s="20" t="n"/>
      <c r="F16" s="20" t="n"/>
      <c r="G16" s="20" t="n"/>
      <c r="H16" s="20" t="n"/>
      <c r="I16" s="20" t="n"/>
      <c r="J16" s="20" t="n"/>
      <c r="K16" s="38" t="n"/>
      <c r="L16" s="20" t="n"/>
      <c r="M16" s="20" t="n"/>
      <c r="N16" s="20" t="n"/>
      <c r="O16" s="20" t="n"/>
    </row>
    <row r="17">
      <c r="A17" s="20" t="n"/>
      <c r="B17" s="20" t="n"/>
      <c r="C17" s="38" t="n"/>
      <c r="D17" s="20" t="n"/>
      <c r="E17" s="20" t="n"/>
      <c r="F17" s="20" t="n"/>
      <c r="G17" s="20" t="n"/>
      <c r="H17" s="20" t="n"/>
      <c r="I17" s="20" t="n"/>
      <c r="J17" s="20" t="n"/>
      <c r="K17" s="38" t="n"/>
      <c r="L17" s="20" t="n"/>
      <c r="M17" s="20" t="n"/>
      <c r="N17" s="20" t="n"/>
      <c r="O17" s="20" t="n"/>
    </row>
    <row r="18">
      <c r="A18" s="20" t="n"/>
      <c r="B18" s="20" t="n"/>
      <c r="C18" s="38" t="n"/>
      <c r="D18" s="20" t="n"/>
      <c r="E18" s="20" t="n"/>
      <c r="F18" s="20" t="n"/>
      <c r="G18" s="20" t="n"/>
      <c r="H18" s="20" t="n"/>
      <c r="I18" s="20" t="n"/>
      <c r="J18" s="20" t="n"/>
      <c r="K18" s="38" t="n"/>
      <c r="L18" s="20" t="n"/>
      <c r="M18" s="20" t="n"/>
      <c r="N18" s="20" t="n"/>
      <c r="O18" s="20" t="n"/>
    </row>
    <row r="19">
      <c r="A19" s="20" t="n"/>
      <c r="B19" s="20" t="n"/>
      <c r="C19" s="38" t="n"/>
      <c r="D19" s="20" t="n"/>
      <c r="E19" s="20" t="n"/>
      <c r="F19" s="20" t="n"/>
      <c r="G19" s="20" t="n"/>
      <c r="H19" s="20" t="n"/>
      <c r="I19" s="20" t="n"/>
      <c r="J19" s="20" t="n"/>
      <c r="K19" s="38" t="n"/>
      <c r="L19" s="20" t="n"/>
      <c r="M19" s="20" t="n"/>
      <c r="N19" s="20" t="n"/>
      <c r="O19" s="20" t="n"/>
    </row>
    <row r="20">
      <c r="A20" s="20" t="n"/>
      <c r="B20" s="20" t="n"/>
      <c r="C20" s="38" t="n"/>
      <c r="D20" s="20" t="n"/>
      <c r="E20" s="20" t="n"/>
      <c r="F20" s="20" t="n"/>
      <c r="G20" s="20" t="n"/>
      <c r="H20" s="20" t="n"/>
      <c r="I20" s="20" t="n"/>
      <c r="J20" s="20" t="n"/>
      <c r="K20" s="38" t="n"/>
      <c r="L20" s="20" t="n"/>
      <c r="M20" s="20" t="n"/>
      <c r="N20" s="20" t="n"/>
      <c r="O20" s="20" t="n"/>
    </row>
    <row r="21">
      <c r="A21" s="20" t="n"/>
      <c r="B21" s="20" t="n"/>
      <c r="C21" s="38" t="n"/>
      <c r="D21" s="20" t="n"/>
      <c r="E21" s="20" t="n"/>
      <c r="F21" s="20" t="n"/>
      <c r="G21" s="20" t="n"/>
      <c r="H21" s="20" t="n"/>
      <c r="I21" s="20" t="n"/>
      <c r="J21" s="20" t="n"/>
      <c r="K21" s="38" t="n"/>
      <c r="L21" s="20" t="n"/>
      <c r="M21" s="20" t="n"/>
      <c r="N21" s="20" t="n"/>
      <c r="O21" s="20" t="n"/>
    </row>
    <row r="22">
      <c r="A22" s="20" t="n"/>
      <c r="B22" s="20" t="n"/>
      <c r="C22" s="38" t="n"/>
      <c r="D22" s="20" t="n"/>
      <c r="E22" s="20" t="n"/>
      <c r="F22" s="20" t="n"/>
      <c r="G22" s="20" t="n"/>
      <c r="H22" s="20" t="n"/>
      <c r="I22" s="20" t="n"/>
      <c r="J22" s="20" t="n"/>
      <c r="K22" s="38" t="n"/>
      <c r="L22" s="20" t="n"/>
      <c r="M22" s="20" t="n"/>
      <c r="N22" s="20" t="n"/>
      <c r="O22" s="20" t="n"/>
    </row>
    <row r="23">
      <c r="A23" s="20" t="n"/>
      <c r="B23" s="20" t="n"/>
      <c r="C23" s="38" t="n"/>
      <c r="D23" s="20" t="n"/>
      <c r="E23" s="20" t="n"/>
      <c r="F23" s="20" t="n"/>
      <c r="G23" s="20" t="n"/>
      <c r="H23" s="20" t="n"/>
      <c r="I23" s="20" t="n"/>
      <c r="J23" s="20" t="n"/>
      <c r="K23" s="38" t="n"/>
      <c r="L23" s="20" t="n"/>
      <c r="M23" s="20" t="n"/>
      <c r="N23" s="20" t="n"/>
      <c r="O23" s="20" t="n"/>
    </row>
    <row r="24">
      <c r="A24" s="20" t="n"/>
      <c r="B24" s="20" t="n"/>
      <c r="C24" s="38" t="n"/>
      <c r="D24" s="20" t="n"/>
      <c r="E24" s="20" t="n"/>
      <c r="F24" s="20" t="n"/>
      <c r="G24" s="20" t="n"/>
      <c r="H24" s="20" t="n"/>
      <c r="I24" s="20" t="n"/>
      <c r="J24" s="20" t="n"/>
      <c r="K24" s="38" t="n"/>
      <c r="L24" s="20" t="n"/>
      <c r="M24" s="20" t="n"/>
      <c r="N24" s="20" t="n"/>
      <c r="O24" s="20" t="n"/>
    </row>
    <row r="25">
      <c r="A25" s="20" t="n"/>
      <c r="B25" s="20" t="n"/>
      <c r="C25" s="38" t="n"/>
      <c r="D25" s="20" t="n"/>
      <c r="E25" s="20" t="n"/>
      <c r="F25" s="20" t="n"/>
      <c r="G25" s="20" t="n"/>
      <c r="H25" s="20" t="n"/>
      <c r="I25" s="20" t="n"/>
      <c r="J25" s="20" t="n"/>
      <c r="K25" s="38" t="n"/>
      <c r="L25" s="20" t="n"/>
      <c r="M25" s="20" t="n"/>
      <c r="N25" s="20" t="n"/>
      <c r="O25" s="20" t="n"/>
    </row>
    <row r="26">
      <c r="A26" s="20" t="n"/>
      <c r="B26" s="20" t="n"/>
      <c r="C26" s="38" t="n"/>
      <c r="D26" s="20" t="n"/>
      <c r="E26" s="20" t="n"/>
      <c r="F26" s="20" t="n"/>
      <c r="G26" s="20" t="n"/>
      <c r="H26" s="20" t="n"/>
      <c r="I26" s="20" t="n"/>
      <c r="J26" s="20" t="n"/>
      <c r="K26" s="38" t="n"/>
      <c r="L26" s="20" t="n"/>
      <c r="M26" s="20" t="n"/>
      <c r="N26" s="20" t="n"/>
      <c r="O26" s="20" t="n"/>
    </row>
    <row r="27">
      <c r="A27" s="20" t="n"/>
      <c r="B27" s="20" t="n"/>
      <c r="C27" s="38" t="n"/>
      <c r="D27" s="20" t="n"/>
      <c r="E27" s="20" t="n"/>
      <c r="F27" s="20" t="n"/>
      <c r="G27" s="20" t="n"/>
      <c r="H27" s="20" t="n"/>
      <c r="I27" s="20" t="n"/>
      <c r="J27" s="20" t="n"/>
      <c r="K27" s="38" t="n"/>
      <c r="L27" s="20" t="n"/>
      <c r="M27" s="20" t="n"/>
      <c r="N27" s="20" t="n"/>
      <c r="O27" s="20" t="n"/>
    </row>
    <row r="28">
      <c r="A28" s="20" t="n"/>
      <c r="B28" s="20" t="n"/>
      <c r="C28" s="38" t="n"/>
      <c r="D28" s="20" t="n"/>
      <c r="E28" s="20" t="n"/>
      <c r="F28" s="20" t="n"/>
      <c r="G28" s="20" t="n"/>
      <c r="H28" s="20" t="n"/>
      <c r="I28" s="20" t="n"/>
      <c r="J28" s="20" t="n"/>
      <c r="K28" s="38" t="n"/>
      <c r="L28" s="20" t="n"/>
      <c r="M28" s="20" t="n"/>
      <c r="N28" s="20" t="n"/>
      <c r="O28" s="20" t="n"/>
    </row>
    <row r="29">
      <c r="A29" s="20" t="n"/>
      <c r="B29" s="20" t="n"/>
      <c r="C29" s="38" t="n"/>
      <c r="D29" s="20" t="n"/>
      <c r="E29" s="20" t="n"/>
      <c r="F29" s="20" t="n"/>
      <c r="G29" s="20" t="n"/>
      <c r="H29" s="20" t="n"/>
      <c r="I29" s="20" t="n"/>
      <c r="J29" s="20" t="n"/>
      <c r="K29" s="38" t="n"/>
      <c r="L29" s="20" t="n"/>
      <c r="M29" s="20" t="n"/>
      <c r="N29" s="20" t="n"/>
      <c r="O29" s="20" t="n"/>
    </row>
    <row r="30">
      <c r="A30" s="20" t="n"/>
      <c r="B30" s="20" t="n"/>
      <c r="C30" s="38" t="n"/>
      <c r="D30" s="20" t="n"/>
      <c r="E30" s="20" t="n"/>
      <c r="F30" s="20" t="n"/>
      <c r="G30" s="20" t="n"/>
      <c r="H30" s="20" t="n"/>
      <c r="I30" s="20" t="n"/>
      <c r="J30" s="20" t="n"/>
      <c r="K30" s="38" t="n"/>
      <c r="L30" s="20" t="n"/>
      <c r="M30" s="20" t="n"/>
      <c r="N30" s="20" t="n"/>
      <c r="O30" s="20" t="n"/>
    </row>
    <row r="31">
      <c r="A31" s="20" t="n"/>
      <c r="B31" s="20" t="n"/>
      <c r="C31" s="38" t="n"/>
      <c r="D31" s="20" t="n"/>
      <c r="E31" s="20" t="n"/>
      <c r="F31" s="20" t="n"/>
      <c r="G31" s="20" t="n"/>
      <c r="H31" s="20" t="n"/>
      <c r="I31" s="20" t="n"/>
      <c r="J31" s="20" t="n"/>
      <c r="K31" s="38" t="n"/>
      <c r="L31" s="20" t="n"/>
      <c r="M31" s="20" t="n"/>
      <c r="N31" s="20" t="n"/>
      <c r="O31" s="20" t="n"/>
    </row>
    <row r="32">
      <c r="A32" s="20" t="n"/>
      <c r="B32" s="20" t="n"/>
      <c r="C32" s="38" t="n"/>
      <c r="D32" s="20" t="n"/>
      <c r="E32" s="20" t="n"/>
      <c r="F32" s="20" t="n"/>
      <c r="G32" s="20" t="n"/>
      <c r="H32" s="20" t="n"/>
      <c r="I32" s="20" t="n"/>
      <c r="J32" s="20" t="n"/>
      <c r="K32" s="38" t="n"/>
      <c r="L32" s="20" t="n"/>
      <c r="M32" s="20" t="n"/>
      <c r="N32" s="20" t="n"/>
      <c r="O32" s="20" t="n"/>
    </row>
    <row r="33">
      <c r="A33" s="20" t="n"/>
      <c r="B33" s="20" t="n"/>
      <c r="C33" s="38" t="n"/>
      <c r="D33" s="20" t="n"/>
      <c r="E33" s="20" t="n"/>
      <c r="F33" s="20" t="n"/>
      <c r="G33" s="20" t="n"/>
      <c r="H33" s="20" t="n"/>
      <c r="I33" s="20" t="n"/>
      <c r="J33" s="20" t="n"/>
      <c r="K33" s="38" t="n"/>
      <c r="L33" s="20" t="n"/>
      <c r="M33" s="20" t="n"/>
      <c r="N33" s="20" t="n"/>
      <c r="O33" s="20" t="n"/>
    </row>
    <row r="34">
      <c r="A34" s="20" t="n"/>
      <c r="B34" s="20" t="n"/>
      <c r="C34" s="38" t="n"/>
      <c r="D34" s="20" t="n"/>
      <c r="E34" s="20" t="n"/>
      <c r="F34" s="20" t="n"/>
      <c r="G34" s="20" t="n"/>
      <c r="H34" s="20" t="n"/>
      <c r="I34" s="20" t="n"/>
      <c r="J34" s="20" t="n"/>
      <c r="K34" s="38" t="n"/>
      <c r="L34" s="20" t="n"/>
      <c r="M34" s="20" t="n"/>
      <c r="N34" s="20" t="n"/>
      <c r="O34" s="20" t="n"/>
    </row>
    <row r="35">
      <c r="A35" s="20" t="n"/>
      <c r="B35" s="20" t="n"/>
      <c r="C35" s="38" t="n"/>
      <c r="D35" s="20" t="n"/>
      <c r="E35" s="20" t="n"/>
      <c r="F35" s="20" t="n"/>
      <c r="G35" s="20" t="n"/>
      <c r="H35" s="20" t="n"/>
      <c r="I35" s="20" t="n"/>
      <c r="J35" s="20" t="n"/>
      <c r="K35" s="38" t="n"/>
      <c r="L35" s="20" t="n"/>
      <c r="M35" s="20" t="n"/>
      <c r="N35" s="20" t="n"/>
      <c r="O35" s="20" t="n"/>
    </row>
    <row r="36">
      <c r="A36" s="20" t="n"/>
      <c r="B36" s="20" t="n"/>
      <c r="C36" s="38" t="n"/>
      <c r="D36" s="20" t="n"/>
      <c r="E36" s="20" t="n"/>
      <c r="F36" s="20" t="n"/>
      <c r="G36" s="20" t="n"/>
      <c r="H36" s="20" t="n"/>
      <c r="I36" s="20" t="n"/>
      <c r="J36" s="20" t="n"/>
      <c r="K36" s="38" t="n"/>
      <c r="L36" s="20" t="n"/>
      <c r="M36" s="20" t="n"/>
      <c r="N36" s="20" t="n"/>
      <c r="O36" s="20" t="n"/>
    </row>
    <row r="37">
      <c r="A37" s="20" t="n"/>
      <c r="B37" s="20" t="n"/>
      <c r="C37" s="38" t="n"/>
      <c r="D37" s="20" t="n"/>
      <c r="E37" s="20" t="n"/>
      <c r="F37" s="20" t="n"/>
      <c r="G37" s="20" t="n"/>
      <c r="H37" s="20" t="n"/>
      <c r="I37" s="20" t="n"/>
      <c r="J37" s="20" t="n"/>
      <c r="K37" s="38" t="n"/>
      <c r="L37" s="20" t="n"/>
      <c r="M37" s="20" t="n"/>
      <c r="N37" s="20" t="n"/>
      <c r="O37" s="20" t="n"/>
    </row>
    <row r="38">
      <c r="A38" s="20" t="n"/>
      <c r="B38" s="20" t="n"/>
      <c r="C38" s="38" t="n"/>
      <c r="D38" s="20" t="n"/>
      <c r="E38" s="20" t="n"/>
      <c r="F38" s="20" t="n"/>
      <c r="G38" s="20" t="n"/>
      <c r="H38" s="20" t="n"/>
      <c r="I38" s="20" t="n"/>
      <c r="J38" s="20" t="n"/>
      <c r="K38" s="38" t="n"/>
      <c r="L38" s="20" t="n"/>
      <c r="M38" s="20" t="n"/>
      <c r="N38" s="20" t="n"/>
      <c r="O38" s="20" t="n"/>
    </row>
    <row r="39">
      <c r="A39" s="20" t="n"/>
      <c r="B39" s="20" t="n"/>
      <c r="C39" s="38" t="n"/>
      <c r="D39" s="20" t="n"/>
      <c r="E39" s="20" t="n"/>
      <c r="F39" s="20" t="n"/>
      <c r="G39" s="20" t="n"/>
      <c r="H39" s="20" t="n"/>
      <c r="I39" s="20" t="n"/>
      <c r="J39" s="20" t="n"/>
      <c r="K39" s="38" t="n"/>
      <c r="L39" s="20" t="n"/>
      <c r="M39" s="20" t="n"/>
      <c r="N39" s="20" t="n"/>
      <c r="O39" s="20" t="n"/>
    </row>
    <row r="40">
      <c r="A40" s="20" t="n"/>
      <c r="B40" s="20" t="n"/>
      <c r="C40" s="38" t="n"/>
      <c r="D40" s="20" t="n"/>
      <c r="E40" s="20" t="n"/>
      <c r="F40" s="20" t="n"/>
      <c r="G40" s="20" t="n"/>
      <c r="H40" s="20" t="n"/>
      <c r="I40" s="20" t="n"/>
      <c r="J40" s="20" t="n"/>
      <c r="K40" s="38" t="n"/>
      <c r="L40" s="20" t="n"/>
      <c r="M40" s="20" t="n"/>
      <c r="N40" s="20" t="n"/>
      <c r="O40" s="20" t="n"/>
    </row>
    <row r="41">
      <c r="A41" s="20" t="n"/>
      <c r="B41" s="20" t="n"/>
      <c r="C41" s="38" t="n"/>
      <c r="D41" s="20" t="n"/>
      <c r="E41" s="20" t="n"/>
      <c r="F41" s="20" t="n"/>
      <c r="G41" s="20" t="n"/>
      <c r="H41" s="20" t="n"/>
      <c r="I41" s="20" t="n"/>
      <c r="J41" s="20" t="n"/>
      <c r="K41" s="38" t="n"/>
      <c r="L41" s="20" t="n"/>
      <c r="M41" s="20" t="n"/>
      <c r="N41" s="20" t="n"/>
      <c r="O41" s="20" t="n"/>
    </row>
    <row r="42">
      <c r="A42" s="20" t="n"/>
      <c r="B42" s="20" t="n"/>
      <c r="C42" s="38" t="n"/>
      <c r="D42" s="20" t="n"/>
      <c r="E42" s="20" t="n"/>
      <c r="F42" s="20" t="n"/>
      <c r="G42" s="20" t="n"/>
      <c r="H42" s="20" t="n"/>
      <c r="I42" s="20" t="n"/>
      <c r="J42" s="20" t="n"/>
      <c r="K42" s="38" t="n"/>
      <c r="L42" s="20" t="n"/>
      <c r="M42" s="20" t="n"/>
      <c r="N42" s="20" t="n"/>
      <c r="O42" s="20" t="n"/>
    </row>
    <row r="43">
      <c r="A43" s="20" t="n"/>
      <c r="B43" s="20" t="n"/>
      <c r="C43" s="38" t="n"/>
      <c r="D43" s="20" t="n"/>
      <c r="E43" s="20" t="n"/>
      <c r="F43" s="20" t="n"/>
      <c r="G43" s="20" t="n"/>
      <c r="H43" s="20" t="n"/>
      <c r="I43" s="20" t="n"/>
      <c r="J43" s="20" t="n"/>
      <c r="K43" s="38" t="n"/>
      <c r="L43" s="20" t="n"/>
      <c r="M43" s="20" t="n"/>
      <c r="N43" s="20" t="n"/>
      <c r="O43" s="20" t="n"/>
    </row>
    <row r="44">
      <c r="A44" s="20" t="n"/>
      <c r="B44" s="20" t="n"/>
      <c r="C44" s="38" t="n"/>
      <c r="D44" s="20" t="n"/>
      <c r="E44" s="20" t="n"/>
      <c r="F44" s="20" t="n"/>
      <c r="G44" s="20" t="n"/>
      <c r="H44" s="20" t="n"/>
      <c r="I44" s="20" t="n"/>
      <c r="J44" s="20" t="n"/>
      <c r="K44" s="38" t="n"/>
      <c r="L44" s="20" t="n"/>
      <c r="M44" s="20" t="n"/>
      <c r="N44" s="20" t="n"/>
      <c r="O44" s="20" t="n"/>
    </row>
  </sheetData>
  <dataValidations count="2">
    <dataValidation sqref="D5 D6 D7 D8 D9 D10 D11 D12 D13 D14 D15 D16 D17 D18 D19 D20 D21 D22 D23 D24 D25 D26 D27 D28 D29 D30 D31 D32 D33 D34 D35 D36 D37 D38 D39 D40 D41 D42 D43 D44" showDropDown="0" showInputMessage="0" showErrorMessage="0" allowBlank="1" type="list">
      <formula1>"A,B,C"</formula1>
    </dataValidation>
    <dataValidation sqref="M5 M6 M7 M8 M9 M10 M11 M12 M13 M14 M15 M16 M17 M18 M19 M20 M21 M22 M23 M24 M25 M26 M27 M28 M29 M30 M31 M32 M33 M34 M35 M36 M37 M38 M39 M40 M41 M42 M43 M44" showDropDown="0" showInputMessage="0" showErrorMessage="0" allowBlank="1" type="list">
      <formula1>"Proposed,In Review,Approved,Deferred,Rejected,In Progress,Complete"</formula1>
    </dataValidation>
  </dataValidations>
  <printOptions horizontalCentered="1"/>
  <pageMargins left="0.5" right="0.5" top="0.5" bottom="0.5" header="0.5" footer="0.5"/>
  <pageSetup orientation="landscape" paperSize="1" fitToHeight="0" fitToWidth="1"/>
</worksheet>
</file>

<file path=xl/worksheets/sheet22.xml><?xml version="1.0" encoding="utf-8"?>
<worksheet xmlns="http://schemas.openxmlformats.org/spreadsheetml/2006/main">
  <sheetPr>
    <outlinePr summaryBelow="1" summaryRight="1"/>
    <pageSetUpPr fitToPage="1"/>
  </sheetPr>
  <dimension ref="A1:H16"/>
  <sheetViews>
    <sheetView workbookViewId="0">
      <selection activeCell="A1" sqref="A1"/>
    </sheetView>
  </sheetViews>
  <sheetFormatPr baseColWidth="8" defaultRowHeight="15"/>
  <cols>
    <col width="30" customWidth="1" min="1" max="1"/>
    <col width="16" customWidth="1" min="2" max="2"/>
    <col width="25" customWidth="1" min="3" max="3"/>
    <col width="25" customWidth="1" min="4" max="4"/>
    <col width="28" customWidth="1" min="5" max="5"/>
    <col width="16" customWidth="1" min="6" max="6"/>
    <col width="14" customWidth="1" min="7" max="7"/>
    <col width="14" customWidth="1" min="8" max="8"/>
  </cols>
  <sheetData>
    <row r="1" ht="30" customHeight="1">
      <c r="A1" s="1" t="inlineStr">
        <is>
          <t>Module 8A — Governance Routines Inventory</t>
        </is>
      </c>
    </row>
    <row r="2">
      <c r="A2" s="2" t="inlineStr">
        <is>
          <t>Document the routines that hold the practice together.</t>
        </is>
      </c>
    </row>
    <row r="4" ht="30" customHeight="1">
      <c r="A4" s="10" t="inlineStr">
        <is>
          <t>Routine</t>
        </is>
      </c>
      <c r="B4" s="10" t="inlineStr">
        <is>
          <t>Frequency</t>
        </is>
      </c>
      <c r="C4" s="10" t="inlineStr">
        <is>
          <t>Participants</t>
        </is>
      </c>
      <c r="D4" s="10" t="inlineStr">
        <is>
          <t>Outputs</t>
        </is>
      </c>
      <c r="E4" s="10" t="inlineStr">
        <is>
          <t>Charter / Documentation</t>
        </is>
      </c>
      <c r="F4" s="10" t="inlineStr">
        <is>
          <t>Owner</t>
        </is>
      </c>
      <c r="G4" s="10" t="inlineStr">
        <is>
          <t>Last Held</t>
        </is>
      </c>
      <c r="H4" s="10" t="inlineStr">
        <is>
          <t>Next Due</t>
        </is>
      </c>
    </row>
    <row r="5">
      <c r="A5" s="46" t="inlineStr">
        <is>
          <t>Asset Management Steering Committee</t>
        </is>
      </c>
      <c r="B5" s="20" t="n"/>
      <c r="C5" s="20" t="n"/>
      <c r="D5" s="20" t="n"/>
      <c r="E5" s="20" t="n"/>
      <c r="F5" s="20" t="n"/>
      <c r="G5" s="20" t="n"/>
      <c r="H5" s="20" t="n"/>
    </row>
    <row r="6">
      <c r="A6" s="46" t="inlineStr">
        <is>
          <t>Backlog Review</t>
        </is>
      </c>
      <c r="B6" s="20" t="n"/>
      <c r="C6" s="20" t="n"/>
      <c r="D6" s="20" t="n"/>
      <c r="E6" s="20" t="n"/>
      <c r="F6" s="20" t="n"/>
      <c r="G6" s="20" t="n"/>
      <c r="H6" s="20" t="n"/>
    </row>
    <row r="7">
      <c r="A7" s="46" t="inlineStr">
        <is>
          <t>Risk Register Review</t>
        </is>
      </c>
      <c r="B7" s="20" t="n"/>
      <c r="C7" s="20" t="n"/>
      <c r="D7" s="20" t="n"/>
      <c r="E7" s="20" t="n"/>
      <c r="F7" s="20" t="n"/>
      <c r="G7" s="20" t="n"/>
      <c r="H7" s="20" t="n"/>
    </row>
    <row r="8">
      <c r="A8" s="46" t="inlineStr">
        <is>
          <t>Deferred-Risk Review</t>
        </is>
      </c>
      <c r="B8" s="20" t="n"/>
      <c r="C8" s="20" t="n"/>
      <c r="D8" s="20" t="n"/>
      <c r="E8" s="20" t="n"/>
      <c r="F8" s="20" t="n"/>
      <c r="G8" s="20" t="n"/>
      <c r="H8" s="20" t="n"/>
    </row>
    <row r="9">
      <c r="A9" s="46" t="inlineStr">
        <is>
          <t>Capital Cycle Workshop</t>
        </is>
      </c>
      <c r="B9" s="20" t="n"/>
      <c r="C9" s="20" t="n"/>
      <c r="D9" s="20" t="n"/>
      <c r="E9" s="20" t="n"/>
      <c r="F9" s="20" t="n"/>
      <c r="G9" s="20" t="n"/>
      <c r="H9" s="20" t="n"/>
    </row>
    <row r="10">
      <c r="A10" s="46" t="inlineStr">
        <is>
          <t>Annual Strategy Refresh</t>
        </is>
      </c>
      <c r="B10" s="20" t="n"/>
      <c r="C10" s="20" t="n"/>
      <c r="D10" s="20" t="n"/>
      <c r="E10" s="20" t="n"/>
      <c r="F10" s="20" t="n"/>
      <c r="G10" s="20" t="n"/>
      <c r="H10" s="20" t="n"/>
    </row>
    <row r="11">
      <c r="A11" s="46" t="inlineStr">
        <is>
          <t>Triggered Review (incident-driven)</t>
        </is>
      </c>
      <c r="B11" s="20" t="n"/>
      <c r="C11" s="20" t="n"/>
      <c r="D11" s="20" t="n"/>
      <c r="E11" s="20" t="n"/>
      <c r="F11" s="20" t="n"/>
      <c r="G11" s="20" t="n"/>
      <c r="H11" s="20" t="n"/>
    </row>
    <row r="12">
      <c r="A12" s="14" t="n"/>
      <c r="B12" s="14" t="n"/>
      <c r="C12" s="14" t="n"/>
      <c r="D12" s="14" t="n"/>
      <c r="E12" s="14" t="n"/>
      <c r="F12" s="14" t="n"/>
      <c r="G12" s="14" t="n"/>
      <c r="H12" s="14" t="n"/>
    </row>
    <row r="13">
      <c r="A13" s="14" t="n"/>
      <c r="B13" s="14" t="n"/>
      <c r="C13" s="14" t="n"/>
      <c r="D13" s="14" t="n"/>
      <c r="E13" s="14" t="n"/>
      <c r="F13" s="14" t="n"/>
      <c r="G13" s="14" t="n"/>
      <c r="H13" s="14" t="n"/>
    </row>
    <row r="14">
      <c r="A14" s="14" t="n"/>
      <c r="B14" s="14" t="n"/>
      <c r="C14" s="14" t="n"/>
      <c r="D14" s="14" t="n"/>
      <c r="E14" s="14" t="n"/>
      <c r="F14" s="14" t="n"/>
      <c r="G14" s="14" t="n"/>
      <c r="H14" s="14" t="n"/>
    </row>
    <row r="15">
      <c r="A15" s="14" t="n"/>
      <c r="B15" s="14" t="n"/>
      <c r="C15" s="14" t="n"/>
      <c r="D15" s="14" t="n"/>
      <c r="E15" s="14" t="n"/>
      <c r="F15" s="14" t="n"/>
      <c r="G15" s="14" t="n"/>
      <c r="H15" s="14" t="n"/>
    </row>
    <row r="16">
      <c r="A16" s="14" t="n"/>
      <c r="B16" s="14" t="n"/>
      <c r="C16" s="14" t="n"/>
      <c r="D16" s="14" t="n"/>
      <c r="E16" s="14" t="n"/>
      <c r="F16" s="14" t="n"/>
      <c r="G16" s="14" t="n"/>
      <c r="H16" s="14" t="n"/>
    </row>
  </sheetData>
  <printOptions horizontalCentered="1"/>
  <pageMargins left="0.5" right="0.5" top="0.5" bottom="0.5" header="0.5" footer="0.5"/>
  <pageSetup orientation="landscape" paperSize="1" fitToHeight="0" fitToWidth="1"/>
</worksheet>
</file>

<file path=xl/worksheets/sheet23.xml><?xml version="1.0" encoding="utf-8"?>
<worksheet xmlns="http://schemas.openxmlformats.org/spreadsheetml/2006/main">
  <sheetPr>
    <outlinePr summaryBelow="1" summaryRight="1"/>
    <pageSetUpPr fitToPage="1"/>
  </sheetPr>
  <dimension ref="A1:G14"/>
  <sheetViews>
    <sheetView workbookViewId="0">
      <selection activeCell="A1" sqref="A1"/>
    </sheetView>
  </sheetViews>
  <sheetFormatPr baseColWidth="8" defaultRowHeight="15"/>
  <cols>
    <col width="30" customWidth="1" min="1" max="1"/>
    <col width="14" customWidth="1" min="2" max="2"/>
    <col width="32" customWidth="1" min="3" max="3"/>
    <col width="14" customWidth="1" min="4" max="4"/>
    <col width="14" customWidth="1" min="5" max="5"/>
    <col width="14" customWidth="1" min="6" max="6"/>
    <col width="28" customWidth="1" min="7" max="7"/>
  </cols>
  <sheetData>
    <row r="1" ht="30" customHeight="1">
      <c r="A1" s="1" t="inlineStr">
        <is>
          <t>Module 8B — Audit Cycle Schedule</t>
        </is>
      </c>
    </row>
    <row r="2">
      <c r="A2" s="2" t="inlineStr">
        <is>
          <t>Track audit frequency, sampling approach, and currency.</t>
        </is>
      </c>
    </row>
    <row r="4">
      <c r="A4" s="10" t="inlineStr">
        <is>
          <t>Audit</t>
        </is>
      </c>
      <c r="B4" s="10" t="inlineStr">
        <is>
          <t>Frequency</t>
        </is>
      </c>
      <c r="C4" s="10" t="inlineStr">
        <is>
          <t>Sampling Approach</t>
        </is>
      </c>
      <c r="D4" s="10" t="inlineStr">
        <is>
          <t>Owner</t>
        </is>
      </c>
      <c r="E4" s="10" t="inlineStr">
        <is>
          <t>Last Audit</t>
        </is>
      </c>
      <c r="F4" s="10" t="inlineStr">
        <is>
          <t>Next Due</t>
        </is>
      </c>
      <c r="G4" s="10" t="inlineStr">
        <is>
          <t>Findings Summary</t>
        </is>
      </c>
    </row>
    <row r="5">
      <c r="A5" s="22" t="inlineStr">
        <is>
          <t>Asset register completeness</t>
        </is>
      </c>
      <c r="B5" s="21" t="inlineStr">
        <is>
          <t>Annual</t>
        </is>
      </c>
      <c r="C5" s="12" t="inlineStr">
        <is>
          <t>Full reconciliation to fixed-asset list</t>
        </is>
      </c>
      <c r="D5" s="14" t="n"/>
      <c r="E5" s="14" t="n"/>
      <c r="F5" s="14" t="n"/>
      <c r="G5" s="14" t="n"/>
    </row>
    <row r="6">
      <c r="A6" s="22" t="inlineStr">
        <is>
          <t>Asset register attribute accuracy</t>
        </is>
      </c>
      <c r="B6" s="21" t="inlineStr">
        <is>
          <t>3 years</t>
        </is>
      </c>
      <c r="C6" s="12" t="inlineStr">
        <is>
          <t>Sampling — 5% by criticality tier</t>
        </is>
      </c>
      <c r="D6" s="14" t="n"/>
      <c r="E6" s="14" t="n"/>
      <c r="F6" s="14" t="n"/>
      <c r="G6" s="14" t="n"/>
    </row>
    <row r="7">
      <c r="A7" s="22" t="inlineStr">
        <is>
          <t>Risk register currency</t>
        </is>
      </c>
      <c r="B7" s="21" t="inlineStr">
        <is>
          <t>Quarterly</t>
        </is>
      </c>
      <c r="C7" s="12" t="inlineStr">
        <is>
          <t>All Tier A entries</t>
        </is>
      </c>
      <c r="D7" s="14" t="n"/>
      <c r="E7" s="14" t="n"/>
      <c r="F7" s="14" t="n"/>
      <c r="G7" s="14" t="n"/>
    </row>
    <row r="8">
      <c r="A8" s="22" t="inlineStr">
        <is>
          <t>Deferred-risk re-evaluation</t>
        </is>
      </c>
      <c r="B8" s="21" t="inlineStr">
        <is>
          <t>Per entry</t>
        </is>
      </c>
      <c r="C8" s="12" t="inlineStr">
        <is>
          <t>Per documented re-eval date</t>
        </is>
      </c>
      <c r="D8" s="14" t="n"/>
      <c r="E8" s="14" t="n"/>
      <c r="F8" s="14" t="n"/>
      <c r="G8" s="14" t="n"/>
    </row>
    <row r="9">
      <c r="A9" s="22" t="inlineStr">
        <is>
          <t>Condition assessment quality</t>
        </is>
      </c>
      <c r="B9" s="21" t="inlineStr">
        <is>
          <t>3 years</t>
        </is>
      </c>
      <c r="C9" s="12" t="inlineStr">
        <is>
          <t>Inter-assessor reliability test</t>
        </is>
      </c>
      <c r="D9" s="14" t="n"/>
      <c r="E9" s="14" t="n"/>
      <c r="F9" s="14" t="n"/>
      <c r="G9" s="14" t="n"/>
    </row>
    <row r="10">
      <c r="A10" s="22" t="inlineStr">
        <is>
          <t>Capital case defensibility</t>
        </is>
      </c>
      <c r="B10" s="21" t="inlineStr">
        <is>
          <t>Per cycle</t>
        </is>
      </c>
      <c r="C10" s="12" t="inlineStr">
        <is>
          <t>Random sample of 20%</t>
        </is>
      </c>
      <c r="D10" s="14" t="n"/>
      <c r="E10" s="14" t="n"/>
      <c r="F10" s="14" t="n"/>
      <c r="G10" s="14" t="n"/>
    </row>
    <row r="11">
      <c r="A11" s="14" t="n"/>
      <c r="B11" s="14" t="n"/>
      <c r="C11" s="14" t="n"/>
      <c r="D11" s="14" t="n"/>
      <c r="E11" s="14" t="n"/>
      <c r="F11" s="14" t="n"/>
      <c r="G11" s="14" t="n"/>
    </row>
    <row r="12">
      <c r="A12" s="14" t="n"/>
      <c r="B12" s="14" t="n"/>
      <c r="C12" s="14" t="n"/>
      <c r="D12" s="14" t="n"/>
      <c r="E12" s="14" t="n"/>
      <c r="F12" s="14" t="n"/>
      <c r="G12" s="14" t="n"/>
    </row>
    <row r="13">
      <c r="A13" s="14" t="n"/>
      <c r="B13" s="14" t="n"/>
      <c r="C13" s="14" t="n"/>
      <c r="D13" s="14" t="n"/>
      <c r="E13" s="14" t="n"/>
      <c r="F13" s="14" t="n"/>
      <c r="G13" s="14" t="n"/>
    </row>
    <row r="14">
      <c r="A14" s="14" t="n"/>
      <c r="B14" s="14" t="n"/>
      <c r="C14" s="14" t="n"/>
      <c r="D14" s="14" t="n"/>
      <c r="E14" s="14" t="n"/>
      <c r="F14" s="14" t="n"/>
      <c r="G14" s="14" t="n"/>
    </row>
  </sheetData>
  <printOptions horizontalCentered="1"/>
  <pageMargins left="0.5" right="0.5" top="0.5" bottom="0.5" header="0.5" footer="0.5"/>
  <pageSetup orientation="landscape" paperSize="1" fitToHeight="0" fitToWidth="1"/>
</worksheet>
</file>

<file path=xl/worksheets/sheet24.xml><?xml version="1.0" encoding="utf-8"?>
<worksheet xmlns="http://schemas.openxmlformats.org/spreadsheetml/2006/main">
  <sheetPr>
    <outlinePr summaryBelow="1" summaryRight="1"/>
    <pageSetUpPr fitToPage="1"/>
  </sheetPr>
  <dimension ref="A1:E27"/>
  <sheetViews>
    <sheetView workbookViewId="0">
      <selection activeCell="A1" sqref="A1"/>
    </sheetView>
  </sheetViews>
  <sheetFormatPr baseColWidth="8" defaultRowHeight="15"/>
  <cols>
    <col width="28" customWidth="1" min="1" max="1"/>
    <col width="25" customWidth="1" min="2" max="2"/>
    <col width="22" customWidth="1" min="3" max="3"/>
    <col width="22" customWidth="1" min="4" max="4"/>
    <col width="22" customWidth="1" min="5" max="5"/>
  </cols>
  <sheetData>
    <row r="1" ht="30" customHeight="1">
      <c r="A1" s="1" t="inlineStr">
        <is>
          <t>Module 8C — Multi-Year Trajectory Model</t>
        </is>
      </c>
    </row>
    <row r="2">
      <c r="A2" s="2" t="inlineStr">
        <is>
          <t>Project the program's posture over a 10- or 20-year horizon. Scenario names are textbook Chapter 20: Minimum Sustainment is the funding required to prevent asset condition from declining further; Risk Reduction addresses the highest-risk needs; Target Performance achieves defined service-level objectives. Model current funding continued as the baseline.</t>
        </is>
      </c>
    </row>
    <row r="4">
      <c r="A4" s="10" t="inlineStr">
        <is>
          <t>Year</t>
        </is>
      </c>
      <c r="B4" s="10" t="inlineStr">
        <is>
          <t>Minimum Sustainment</t>
        </is>
      </c>
      <c r="C4" s="10" t="inlineStr">
        <is>
          <t>Risk Reduction</t>
        </is>
      </c>
      <c r="D4" s="10" t="inlineStr">
        <is>
          <t>Target Performance</t>
        </is>
      </c>
      <c r="F4" t="inlineStr">
        <is>
          <t>Baseline: current funding continued</t>
        </is>
      </c>
    </row>
    <row r="5">
      <c r="A5" s="47" t="inlineStr">
        <is>
          <t>Today (Year 0)</t>
        </is>
      </c>
      <c r="B5" s="39" t="n"/>
      <c r="C5" s="39" t="n"/>
      <c r="D5" s="39" t="n"/>
    </row>
    <row r="6">
      <c r="A6" s="47" t="inlineStr">
        <is>
          <t>+1</t>
        </is>
      </c>
      <c r="B6" s="39" t="n"/>
      <c r="C6" s="39" t="n"/>
      <c r="D6" s="39" t="n"/>
    </row>
    <row r="7">
      <c r="A7" s="47" t="inlineStr">
        <is>
          <t>+2</t>
        </is>
      </c>
      <c r="B7" s="39" t="n"/>
      <c r="C7" s="39" t="n"/>
      <c r="D7" s="39" t="n"/>
    </row>
    <row r="8">
      <c r="A8" s="47" t="inlineStr">
        <is>
          <t>+3</t>
        </is>
      </c>
      <c r="B8" s="39" t="n"/>
      <c r="C8" s="39" t="n"/>
      <c r="D8" s="39" t="n"/>
    </row>
    <row r="9">
      <c r="A9" s="47" t="inlineStr">
        <is>
          <t>+4</t>
        </is>
      </c>
      <c r="B9" s="39" t="n"/>
      <c r="C9" s="39" t="n"/>
      <c r="D9" s="39" t="n"/>
    </row>
    <row r="10">
      <c r="A10" s="47" t="inlineStr">
        <is>
          <t>+5</t>
        </is>
      </c>
      <c r="B10" s="39" t="n"/>
      <c r="C10" s="39" t="n"/>
      <c r="D10" s="39" t="n"/>
    </row>
    <row r="11">
      <c r="A11" s="47" t="inlineStr">
        <is>
          <t>+6</t>
        </is>
      </c>
      <c r="B11" s="39" t="n"/>
      <c r="C11" s="39" t="n"/>
      <c r="D11" s="39" t="n"/>
    </row>
    <row r="12">
      <c r="A12" s="47" t="inlineStr">
        <is>
          <t>+7</t>
        </is>
      </c>
      <c r="B12" s="39" t="n"/>
      <c r="C12" s="39" t="n"/>
      <c r="D12" s="39" t="n"/>
    </row>
    <row r="13">
      <c r="A13" s="47" t="inlineStr">
        <is>
          <t>+8</t>
        </is>
      </c>
      <c r="B13" s="39" t="n"/>
      <c r="C13" s="39" t="n"/>
      <c r="D13" s="39" t="n"/>
    </row>
    <row r="14">
      <c r="A14" s="47" t="inlineStr">
        <is>
          <t>+9</t>
        </is>
      </c>
      <c r="B14" s="39" t="n"/>
      <c r="C14" s="39" t="n"/>
      <c r="D14" s="39" t="n"/>
    </row>
    <row r="15">
      <c r="A15" s="47" t="inlineStr">
        <is>
          <t>+10</t>
        </is>
      </c>
      <c r="B15" s="39" t="n"/>
      <c r="C15" s="39" t="n"/>
      <c r="D15" s="39" t="n"/>
    </row>
    <row r="18">
      <c r="A18" s="3" t="inlineStr">
        <is>
          <t>For each scenario, articulate:</t>
        </is>
      </c>
    </row>
    <row r="19">
      <c r="A19" s="4" t="inlineStr">
        <is>
          <t>• What the asset base looks like at year 10</t>
        </is>
      </c>
    </row>
    <row r="20">
      <c r="A20" s="4" t="inlineStr">
        <is>
          <t>• What service levels are sustained (or not)</t>
        </is>
      </c>
    </row>
    <row r="21">
      <c r="A21" s="4" t="inlineStr">
        <is>
          <t>• What risks are accepted (and at what cumulative magnitude)</t>
        </is>
      </c>
    </row>
    <row r="22">
      <c r="A22" s="4" t="inlineStr">
        <is>
          <t>• What capital and operating funding is required</t>
        </is>
      </c>
    </row>
    <row r="24">
      <c r="A24" s="10" t="inlineStr">
        <is>
          <t>Scenario</t>
        </is>
      </c>
      <c r="B24" s="10" t="inlineStr">
        <is>
          <t>Asset Base at Y10</t>
        </is>
      </c>
      <c r="C24" s="10" t="inlineStr">
        <is>
          <t>Service Level Sustained?</t>
        </is>
      </c>
      <c r="D24" s="10" t="inlineStr">
        <is>
          <t>Cumulative Risk Accepted</t>
        </is>
      </c>
      <c r="E24" s="10" t="inlineStr">
        <is>
          <t>Capital + O&amp;M Required</t>
        </is>
      </c>
    </row>
    <row r="25">
      <c r="A25" s="22" t="inlineStr">
        <is>
          <t>A: Current trajectory</t>
        </is>
      </c>
      <c r="B25" s="20" t="n"/>
      <c r="C25" s="20" t="n"/>
      <c r="D25" s="20" t="n"/>
      <c r="E25" s="20" t="n"/>
    </row>
    <row r="26">
      <c r="A26" s="22" t="inlineStr">
        <is>
          <t>B: Sustained funding</t>
        </is>
      </c>
      <c r="B26" s="20" t="n"/>
      <c r="C26" s="20" t="n"/>
      <c r="D26" s="20" t="n"/>
      <c r="E26" s="20" t="n"/>
    </row>
    <row r="27">
      <c r="A27" s="22" t="inlineStr">
        <is>
          <t>C: Stretched investment</t>
        </is>
      </c>
      <c r="B27" s="20" t="n"/>
      <c r="C27" s="20" t="n"/>
      <c r="D27" s="20" t="n"/>
      <c r="E27" s="20" t="n"/>
    </row>
  </sheetData>
  <mergeCells count="4">
    <mergeCell ref="A22:D22"/>
    <mergeCell ref="A21:D21"/>
    <mergeCell ref="A20:D20"/>
    <mergeCell ref="A19:D19"/>
  </mergeCells>
  <printOptions horizontalCentered="1"/>
  <pageMargins left="0.5" right="0.5" top="0.5" bottom="0.5" header="0.5" footer="0.5"/>
  <pageSetup orientation="landscape" paperSize="1" fitToHeight="0" fitToWidth="1"/>
  <drawing xmlns:r="http://schemas.openxmlformats.org/officeDocument/2006/relationships" r:id="rId1"/>
</worksheet>
</file>

<file path=xl/worksheets/sheet25.xml><?xml version="1.0" encoding="utf-8"?>
<worksheet xmlns="http://schemas.openxmlformats.org/spreadsheetml/2006/main">
  <sheetPr>
    <outlinePr summaryBelow="1" summaryRight="1"/>
    <pageSetUpPr fitToPage="1"/>
  </sheetPr>
  <dimension ref="A1:H19"/>
  <sheetViews>
    <sheetView workbookViewId="0">
      <selection activeCell="A1" sqref="A1"/>
    </sheetView>
  </sheetViews>
  <sheetFormatPr baseColWidth="8" defaultRowHeight="15"/>
  <cols>
    <col width="24" customWidth="1" min="1" max="1"/>
    <col width="18" customWidth="1" min="2" max="2"/>
    <col width="16" customWidth="1" min="3" max="3"/>
    <col width="28" customWidth="1" min="4" max="4"/>
    <col width="18" customWidth="1" min="5" max="5"/>
    <col width="28" customWidth="1" min="6" max="6"/>
    <col width="18" customWidth="1" min="7" max="7"/>
    <col width="14" customWidth="1" min="8" max="8"/>
  </cols>
  <sheetData>
    <row r="1" ht="30" customHeight="1">
      <c r="A1" s="1" t="inlineStr">
        <is>
          <t>Module 8D — Succession Planning</t>
        </is>
      </c>
    </row>
    <row r="2">
      <c r="A2" s="2" t="inlineStr">
        <is>
          <t>For each critical role, develop the succession plan.</t>
        </is>
      </c>
    </row>
    <row r="4" ht="30" customHeight="1">
      <c r="A4" s="10" t="inlineStr">
        <is>
          <t>Role</t>
        </is>
      </c>
      <c r="B4" s="10" t="inlineStr">
        <is>
          <t>Current Incumbent</t>
        </is>
      </c>
      <c r="C4" s="10" t="inlineStr">
        <is>
          <t>Risk of Departure</t>
        </is>
      </c>
      <c r="D4" s="10" t="inlineStr">
        <is>
          <t>Knowledge to Capture</t>
        </is>
      </c>
      <c r="E4" s="10" t="inlineStr">
        <is>
          <t>Successor Candidate</t>
        </is>
      </c>
      <c r="F4" s="10" t="inlineStr">
        <is>
          <t>Cross-Training Plan</t>
        </is>
      </c>
      <c r="G4" s="10" t="inlineStr">
        <is>
          <t>Documentation Status</t>
        </is>
      </c>
      <c r="H4" s="10" t="inlineStr">
        <is>
          <t>Target Date</t>
        </is>
      </c>
    </row>
    <row r="5">
      <c r="A5" s="20" t="n"/>
      <c r="B5" s="20" t="n"/>
      <c r="C5" s="20" t="n"/>
      <c r="D5" s="20" t="n"/>
      <c r="E5" s="20" t="n"/>
      <c r="F5" s="20" t="n"/>
      <c r="G5" s="20" t="n"/>
      <c r="H5" s="20" t="n"/>
    </row>
    <row r="6">
      <c r="A6" s="20" t="n"/>
      <c r="B6" s="20" t="n"/>
      <c r="C6" s="20" t="n"/>
      <c r="D6" s="20" t="n"/>
      <c r="E6" s="20" t="n"/>
      <c r="F6" s="20" t="n"/>
      <c r="G6" s="20" t="n"/>
      <c r="H6" s="20" t="n"/>
    </row>
    <row r="7">
      <c r="A7" s="20" t="n"/>
      <c r="B7" s="20" t="n"/>
      <c r="C7" s="20" t="n"/>
      <c r="D7" s="20" t="n"/>
      <c r="E7" s="20" t="n"/>
      <c r="F7" s="20" t="n"/>
      <c r="G7" s="20" t="n"/>
      <c r="H7" s="20" t="n"/>
    </row>
    <row r="8">
      <c r="A8" s="20" t="n"/>
      <c r="B8" s="20" t="n"/>
      <c r="C8" s="20" t="n"/>
      <c r="D8" s="20" t="n"/>
      <c r="E8" s="20" t="n"/>
      <c r="F8" s="20" t="n"/>
      <c r="G8" s="20" t="n"/>
      <c r="H8" s="20" t="n"/>
    </row>
    <row r="9">
      <c r="A9" s="20" t="n"/>
      <c r="B9" s="20" t="n"/>
      <c r="C9" s="20" t="n"/>
      <c r="D9" s="20" t="n"/>
      <c r="E9" s="20" t="n"/>
      <c r="F9" s="20" t="n"/>
      <c r="G9" s="20" t="n"/>
      <c r="H9" s="20" t="n"/>
    </row>
    <row r="10">
      <c r="A10" s="20" t="n"/>
      <c r="B10" s="20" t="n"/>
      <c r="C10" s="20" t="n"/>
      <c r="D10" s="20" t="n"/>
      <c r="E10" s="20" t="n"/>
      <c r="F10" s="20" t="n"/>
      <c r="G10" s="20" t="n"/>
      <c r="H10" s="20" t="n"/>
    </row>
    <row r="11">
      <c r="A11" s="20" t="n"/>
      <c r="B11" s="20" t="n"/>
      <c r="C11" s="20" t="n"/>
      <c r="D11" s="20" t="n"/>
      <c r="E11" s="20" t="n"/>
      <c r="F11" s="20" t="n"/>
      <c r="G11" s="20" t="n"/>
      <c r="H11" s="20" t="n"/>
    </row>
    <row r="12">
      <c r="A12" s="20" t="n"/>
      <c r="B12" s="20" t="n"/>
      <c r="C12" s="20" t="n"/>
      <c r="D12" s="20" t="n"/>
      <c r="E12" s="20" t="n"/>
      <c r="F12" s="20" t="n"/>
      <c r="G12" s="20" t="n"/>
      <c r="H12" s="20" t="n"/>
    </row>
    <row r="13">
      <c r="A13" s="20" t="n"/>
      <c r="B13" s="20" t="n"/>
      <c r="C13" s="20" t="n"/>
      <c r="D13" s="20" t="n"/>
      <c r="E13" s="20" t="n"/>
      <c r="F13" s="20" t="n"/>
      <c r="G13" s="20" t="n"/>
      <c r="H13" s="20" t="n"/>
    </row>
    <row r="14">
      <c r="A14" s="20" t="n"/>
      <c r="B14" s="20" t="n"/>
      <c r="C14" s="20" t="n"/>
      <c r="D14" s="20" t="n"/>
      <c r="E14" s="20" t="n"/>
      <c r="F14" s="20" t="n"/>
      <c r="G14" s="20" t="n"/>
      <c r="H14" s="20" t="n"/>
    </row>
    <row r="15">
      <c r="A15" s="20" t="n"/>
      <c r="B15" s="20" t="n"/>
      <c r="C15" s="20" t="n"/>
      <c r="D15" s="20" t="n"/>
      <c r="E15" s="20" t="n"/>
      <c r="F15" s="20" t="n"/>
      <c r="G15" s="20" t="n"/>
      <c r="H15" s="20" t="n"/>
    </row>
    <row r="16">
      <c r="A16" s="20" t="n"/>
      <c r="B16" s="20" t="n"/>
      <c r="C16" s="20" t="n"/>
      <c r="D16" s="20" t="n"/>
      <c r="E16" s="20" t="n"/>
      <c r="F16" s="20" t="n"/>
      <c r="G16" s="20" t="n"/>
      <c r="H16" s="20" t="n"/>
    </row>
    <row r="17">
      <c r="A17" s="20" t="n"/>
      <c r="B17" s="20" t="n"/>
      <c r="C17" s="20" t="n"/>
      <c r="D17" s="20" t="n"/>
      <c r="E17" s="20" t="n"/>
      <c r="F17" s="20" t="n"/>
      <c r="G17" s="20" t="n"/>
      <c r="H17" s="20" t="n"/>
    </row>
    <row r="18">
      <c r="A18" s="20" t="n"/>
      <c r="B18" s="20" t="n"/>
      <c r="C18" s="20" t="n"/>
      <c r="D18" s="20" t="n"/>
      <c r="E18" s="20" t="n"/>
      <c r="F18" s="20" t="n"/>
      <c r="G18" s="20" t="n"/>
      <c r="H18" s="20" t="n"/>
    </row>
    <row r="19">
      <c r="A19" s="20" t="n"/>
      <c r="B19" s="20" t="n"/>
      <c r="C19" s="20" t="n"/>
      <c r="D19" s="20" t="n"/>
      <c r="E19" s="20" t="n"/>
      <c r="F19" s="20" t="n"/>
      <c r="G19" s="20" t="n"/>
      <c r="H19" s="20" t="n"/>
    </row>
  </sheetData>
  <dataValidations count="2">
    <dataValidation sqref="C5 C6 C7 C8 C9 C10 C11 C12 C13 C14 C15 C16 C17 C18 C19" showDropDown="0" showInputMessage="0" showErrorMessage="0" allowBlank="1" type="list">
      <formula1>"Low,Medium,High"</formula1>
    </dataValidation>
    <dataValidation sqref="G5 G6 G7 G8 G9 G10 G11 G12 G13 G14 G15 G16 G17 G18 G19" showDropDown="0" showInputMessage="0" showErrorMessage="0" allowBlank="1" type="list">
      <formula1>"Not Started,In Progress,Complete"</formula1>
    </dataValidation>
  </dataValidations>
  <printOptions horizontalCentered="1"/>
  <pageMargins left="0.5" right="0.5" top="0.5" bottom="0.5" header="0.5" footer="0.5"/>
  <pageSetup orientation="landscape" paperSize="1" fitToHeight="0" fitToWidth="1"/>
</worksheet>
</file>

<file path=xl/worksheets/sheet26.xml><?xml version="1.0" encoding="utf-8"?>
<worksheet xmlns="http://schemas.openxmlformats.org/spreadsheetml/2006/main">
  <sheetPr>
    <outlinePr summaryBelow="1" summaryRight="1"/>
    <pageSetUpPr fitToPage="1"/>
  </sheetPr>
  <dimension ref="A1:J14"/>
  <sheetViews>
    <sheetView workbookViewId="0">
      <selection activeCell="A1" sqref="A1"/>
    </sheetView>
  </sheetViews>
  <sheetFormatPr baseColWidth="8" defaultRowHeight="15"/>
  <cols>
    <col width="35" customWidth="1" min="1" max="1"/>
    <col width="35" customWidth="1" min="2" max="2"/>
    <col width="16" customWidth="1" min="3" max="3"/>
    <col width="12" customWidth="1" min="4" max="4"/>
    <col width="14" customWidth="1" min="5" max="5"/>
    <col width="16" customWidth="1" min="6" max="6"/>
    <col width="30" customWidth="1" min="7" max="7"/>
    <col width="16" customWidth="1" min="9" max="9"/>
    <col width="10" customWidth="1" min="10" max="10"/>
  </cols>
  <sheetData>
    <row r="1" ht="30" customHeight="1">
      <c r="A1" s="1" t="inlineStr">
        <is>
          <t>Implementation Tracker</t>
        </is>
      </c>
    </row>
    <row r="2">
      <c r="A2" s="2" t="inlineStr">
        <is>
          <t>Single-page progress board for the eight modules.</t>
        </is>
      </c>
    </row>
    <row r="4">
      <c r="A4" s="10" t="inlineStr">
        <is>
          <t>Module</t>
        </is>
      </c>
      <c r="B4" s="10" t="inlineStr">
        <is>
          <t>Output</t>
        </is>
      </c>
      <c r="C4" s="10" t="inlineStr">
        <is>
          <t>Status</t>
        </is>
      </c>
      <c r="D4" s="10" t="inlineStr">
        <is>
          <t>% Complete</t>
        </is>
      </c>
      <c r="E4" s="10" t="inlineStr">
        <is>
          <t>Date Completed</t>
        </is>
      </c>
      <c r="F4" s="10" t="inlineStr">
        <is>
          <t>Owner</t>
        </is>
      </c>
      <c r="G4" s="10" t="inlineStr">
        <is>
          <t>Notes</t>
        </is>
      </c>
      <c r="I4" s="3" t="inlineStr">
        <is>
          <t>Status Counts</t>
        </is>
      </c>
    </row>
    <row r="5">
      <c r="A5" s="46" t="inlineStr">
        <is>
          <t>Module 1 — Where Do We Stand?</t>
        </is>
      </c>
      <c r="B5" s="12" t="inlineStr">
        <is>
          <t>Phase placement; gap inventory; radar baseline</t>
        </is>
      </c>
      <c r="C5" s="13" t="n"/>
      <c r="D5" s="24" t="n"/>
      <c r="E5" s="14" t="n"/>
      <c r="F5" s="14" t="n"/>
      <c r="G5" s="14" t="n"/>
      <c r="I5" s="12" t="inlineStr">
        <is>
          <t>Not Started</t>
        </is>
      </c>
      <c r="J5" s="76">
        <f>COUNTIF(C5:C12,"Not Started")</f>
        <v/>
      </c>
    </row>
    <row r="6">
      <c r="A6" s="46" t="inlineStr">
        <is>
          <t>Module 2 — Strategy and Roadmap</t>
        </is>
      </c>
      <c r="B6" s="12" t="inlineStr">
        <is>
          <t>GSOT; risk tolerance; charter</t>
        </is>
      </c>
      <c r="C6" s="13" t="n"/>
      <c r="D6" s="24" t="n"/>
      <c r="E6" s="14" t="n"/>
      <c r="F6" s="14" t="n"/>
      <c r="G6" s="14" t="n"/>
      <c r="I6" s="12" t="inlineStr">
        <is>
          <t>In Progress</t>
        </is>
      </c>
      <c r="J6" s="76">
        <f>COUNTIF(C5:C12,"In Progress")</f>
        <v/>
      </c>
    </row>
    <row r="7">
      <c r="A7" s="46" t="inlineStr">
        <is>
          <t>Module 3 — Asset ID and Register</t>
        </is>
      </c>
      <c r="B7" s="12" t="inlineStr">
        <is>
          <t>Inclusion criteria; register</t>
        </is>
      </c>
      <c r="C7" s="13" t="n"/>
      <c r="D7" s="24" t="n"/>
      <c r="E7" s="14" t="n"/>
      <c r="F7" s="14" t="n"/>
      <c r="G7" s="14" t="n"/>
      <c r="I7" s="12" t="inlineStr">
        <is>
          <t>Complete</t>
        </is>
      </c>
      <c r="J7" s="76">
        <f>COUNTIF(C5:C12,"Complete")</f>
        <v/>
      </c>
    </row>
    <row r="8">
      <c r="A8" s="46" t="inlineStr">
        <is>
          <t>Module 4 — Hierarchy and Strategy</t>
        </is>
      </c>
      <c r="B8" s="12" t="inlineStr">
        <is>
          <t>Hierarchy; class strategies</t>
        </is>
      </c>
      <c r="C8" s="13" t="n"/>
      <c r="D8" s="24" t="n"/>
      <c r="E8" s="14" t="n"/>
      <c r="F8" s="14" t="n"/>
      <c r="G8" s="14" t="n"/>
      <c r="I8" s="12" t="inlineStr">
        <is>
          <t>Blocked</t>
        </is>
      </c>
      <c r="J8" s="76">
        <f>COUNTIF(C5:C12,"Blocked")</f>
        <v/>
      </c>
    </row>
    <row r="9">
      <c r="A9" s="46" t="inlineStr">
        <is>
          <t>Module 5 — Condition Assessment</t>
        </is>
      </c>
      <c r="B9" s="12" t="inlineStr">
        <is>
          <t>Rating scales; method matrix</t>
        </is>
      </c>
      <c r="C9" s="13" t="n"/>
      <c r="D9" s="24" t="n"/>
      <c r="E9" s="14" t="n"/>
      <c r="F9" s="14" t="n"/>
      <c r="G9" s="14" t="n"/>
    </row>
    <row r="10">
      <c r="A10" s="46" t="inlineStr">
        <is>
          <t>Module 6 — Criticality and Risk</t>
        </is>
      </c>
      <c r="B10" s="12" t="inlineStr">
        <is>
          <t>Scoring; matrix; acceptance log</t>
        </is>
      </c>
      <c r="C10" s="13" t="n"/>
      <c r="D10" s="24" t="n"/>
      <c r="E10" s="14" t="n"/>
      <c r="F10" s="14" t="n"/>
      <c r="G10" s="14" t="n"/>
    </row>
    <row r="11">
      <c r="A11" s="46" t="inlineStr">
        <is>
          <t>Module 7 — Needs and Capital</t>
        </is>
      </c>
      <c r="B11" s="12" t="inlineStr">
        <is>
          <t>Needs register; backlog seg; DMB tracker; capital cases</t>
        </is>
      </c>
      <c r="C11" s="13" t="n"/>
      <c r="D11" s="24" t="n"/>
      <c r="E11" s="14" t="n"/>
      <c r="F11" s="14" t="n"/>
      <c r="G11" s="14" t="n"/>
    </row>
    <row r="12">
      <c r="A12" s="46" t="inlineStr">
        <is>
          <t>Module 8 — Sustaining</t>
        </is>
      </c>
      <c r="B12" s="12" t="inlineStr">
        <is>
          <t>Governance; audit; trajectory; succession</t>
        </is>
      </c>
      <c r="C12" s="13" t="n"/>
      <c r="D12" s="24" t="n"/>
      <c r="E12" s="14" t="n"/>
      <c r="F12" s="14" t="n"/>
      <c r="G12" s="14" t="n"/>
    </row>
    <row r="14">
      <c r="A14" s="3" t="inlineStr">
        <is>
          <t>Overall Progress</t>
        </is>
      </c>
      <c r="D14" s="48">
        <f>AVERAGE(D5:D12)</f>
        <v/>
      </c>
    </row>
  </sheetData>
  <conditionalFormatting sqref="D5:D12">
    <cfRule type="colorScale" priority="1">
      <colorScale>
        <cfvo type="num" val="0"/>
        <cfvo type="num" val="0.5"/>
        <cfvo type="num" val="1"/>
        <color rgb="00F4CCCC"/>
        <color rgb="00FFEB9C"/>
        <color rgb="00C6EFCE"/>
      </colorScale>
    </cfRule>
  </conditionalFormatting>
  <conditionalFormatting sqref="C5:C12">
    <cfRule type="cellIs" priority="2" operator="equal" dxfId="0">
      <formula>"Complete"</formula>
    </cfRule>
    <cfRule type="cellIs" priority="3" operator="equal" dxfId="1">
      <formula>"In Progress"</formula>
    </cfRule>
    <cfRule type="cellIs" priority="4" operator="equal" dxfId="2">
      <formula>"Blocked"</formula>
    </cfRule>
    <cfRule type="cellIs" priority="5" operator="equal" dxfId="4">
      <formula>"Not Started"</formula>
    </cfRule>
  </conditionalFormatting>
  <dataValidations count="1">
    <dataValidation sqref="C5 C6 C7 C8 C9 C10 C11 C12" showDropDown="0" showInputMessage="0" showErrorMessage="0" allowBlank="1" type="list">
      <formula1>"Not Started,In Progress,Complete,Blocked"</formula1>
    </dataValidation>
  </dataValidations>
  <printOptions horizontalCentered="1"/>
  <pageMargins left="0.5" right="0.5" top="0.5" bottom="0.5" header="0.5" footer="0.5"/>
  <pageSetup orientation="landscape" paperSize="1" fitToHeight="0" fitToWidth="1"/>
  <drawing xmlns:r="http://schemas.openxmlformats.org/officeDocument/2006/relationships" r:id="rId1"/>
</worksheet>
</file>

<file path=xl/worksheets/sheet27.xml><?xml version="1.0" encoding="utf-8"?>
<worksheet xmlns="http://schemas.openxmlformats.org/spreadsheetml/2006/main">
  <sheetPr>
    <outlinePr summaryBelow="1" summaryRight="1"/>
    <pageSetUpPr fitToPage="1"/>
  </sheetPr>
  <dimension ref="A1:L14"/>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14"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8" customWidth="1" min="11" max="11"/>
    <col width="30" customWidth="1" min="12" max="12"/>
  </cols>
  <sheetData>
    <row r="1" ht="30" customHeight="1">
      <c r="A1" s="1" t="inlineStr">
        <is>
          <t>Maturity History — Year-Over-Year Tracking</t>
        </is>
      </c>
    </row>
    <row r="2">
      <c r="A2" s="2" t="inlineStr">
        <is>
          <t>Re-run Module 1 annually and capture results here. Year-over-year comparison is one of the most legible artifacts for board reporting.</t>
        </is>
      </c>
    </row>
    <row r="4" ht="36" customHeight="1">
      <c r="A4" s="10" t="inlineStr">
        <is>
          <t>Assessment Date</t>
        </is>
      </c>
      <c r="B4" s="10" t="inlineStr">
        <is>
          <t>Phase Placement</t>
        </is>
      </c>
      <c r="C4" s="10" t="inlineStr">
        <is>
          <t>Q1 Composite</t>
        </is>
      </c>
      <c r="D4" s="10" t="inlineStr">
        <is>
          <t>Q2 Composite</t>
        </is>
      </c>
      <c r="E4" s="10" t="inlineStr">
        <is>
          <t>Q3 Composite</t>
        </is>
      </c>
      <c r="F4" s="10" t="inlineStr">
        <is>
          <t>Phase 1 Score</t>
        </is>
      </c>
      <c r="G4" s="10" t="inlineStr">
        <is>
          <t>Phase 2 Score</t>
        </is>
      </c>
      <c r="H4" s="10" t="inlineStr">
        <is>
          <t>Phase 3 Score</t>
        </is>
      </c>
      <c r="I4" s="10" t="inlineStr">
        <is>
          <t>Phase 4 Score</t>
        </is>
      </c>
      <c r="J4" s="10" t="inlineStr">
        <is>
          <t>Phase 5 Score</t>
        </is>
      </c>
      <c r="K4" s="10" t="inlineStr">
        <is>
          <t>Heroics Dependencies (count)</t>
        </is>
      </c>
      <c r="L4" s="10" t="inlineStr">
        <is>
          <t>Notes</t>
        </is>
      </c>
    </row>
    <row r="5">
      <c r="A5" s="20" t="n"/>
      <c r="B5" s="13" t="n"/>
      <c r="C5" s="13" t="n"/>
      <c r="D5" s="13" t="n"/>
      <c r="E5" s="13" t="n"/>
      <c r="F5" s="13" t="n"/>
      <c r="G5" s="13" t="n"/>
      <c r="H5" s="13" t="n"/>
      <c r="I5" s="13" t="n"/>
      <c r="J5" s="13" t="n"/>
      <c r="K5" s="13" t="n"/>
      <c r="L5" s="13" t="n"/>
    </row>
    <row r="6">
      <c r="A6" s="13" t="n"/>
      <c r="B6" s="13" t="n"/>
      <c r="C6" s="13" t="n"/>
      <c r="D6" s="13" t="n"/>
      <c r="E6" s="13" t="n"/>
      <c r="F6" s="13" t="n"/>
      <c r="G6" s="13" t="n"/>
      <c r="H6" s="13" t="n"/>
      <c r="I6" s="13" t="n"/>
      <c r="J6" s="13" t="n"/>
      <c r="K6" s="13" t="n"/>
      <c r="L6" s="13" t="n"/>
    </row>
    <row r="7">
      <c r="A7" s="13" t="n"/>
      <c r="B7" s="13" t="n"/>
      <c r="C7" s="13" t="n"/>
      <c r="D7" s="13" t="n"/>
      <c r="E7" s="13" t="n"/>
      <c r="F7" s="13" t="n"/>
      <c r="G7" s="13" t="n"/>
      <c r="H7" s="13" t="n"/>
      <c r="I7" s="13" t="n"/>
      <c r="J7" s="13" t="n"/>
      <c r="K7" s="13" t="n"/>
      <c r="L7" s="13" t="n"/>
    </row>
    <row r="8">
      <c r="A8" s="13" t="n"/>
      <c r="B8" s="13" t="n"/>
      <c r="C8" s="13" t="n"/>
      <c r="D8" s="13" t="n"/>
      <c r="E8" s="13" t="n"/>
      <c r="F8" s="13" t="n"/>
      <c r="G8" s="13" t="n"/>
      <c r="H8" s="13" t="n"/>
      <c r="I8" s="13" t="n"/>
      <c r="J8" s="13" t="n"/>
      <c r="K8" s="13" t="n"/>
      <c r="L8" s="13" t="n"/>
    </row>
    <row r="9">
      <c r="A9" s="13" t="n"/>
      <c r="B9" s="13" t="n"/>
      <c r="C9" s="13" t="n"/>
      <c r="D9" s="13" t="n"/>
      <c r="E9" s="13" t="n"/>
      <c r="F9" s="13" t="n"/>
      <c r="G9" s="13" t="n"/>
      <c r="H9" s="13" t="n"/>
      <c r="I9" s="13" t="n"/>
      <c r="J9" s="13" t="n"/>
      <c r="K9" s="13" t="n"/>
      <c r="L9" s="13" t="n"/>
    </row>
    <row r="10">
      <c r="A10" s="13" t="n"/>
      <c r="B10" s="13" t="n"/>
      <c r="C10" s="13" t="n"/>
      <c r="D10" s="13" t="n"/>
      <c r="E10" s="13" t="n"/>
      <c r="F10" s="13" t="n"/>
      <c r="G10" s="13" t="n"/>
      <c r="H10" s="13" t="n"/>
      <c r="I10" s="13" t="n"/>
      <c r="J10" s="13" t="n"/>
      <c r="K10" s="13" t="n"/>
      <c r="L10" s="13" t="n"/>
    </row>
    <row r="11">
      <c r="A11" s="13" t="n"/>
      <c r="B11" s="13" t="n"/>
      <c r="C11" s="13" t="n"/>
      <c r="D11" s="13" t="n"/>
      <c r="E11" s="13" t="n"/>
      <c r="F11" s="13" t="n"/>
      <c r="G11" s="13" t="n"/>
      <c r="H11" s="13" t="n"/>
      <c r="I11" s="13" t="n"/>
      <c r="J11" s="13" t="n"/>
      <c r="K11" s="13" t="n"/>
      <c r="L11" s="13" t="n"/>
    </row>
    <row r="12">
      <c r="A12" s="13" t="n"/>
      <c r="B12" s="13" t="n"/>
      <c r="C12" s="13" t="n"/>
      <c r="D12" s="13" t="n"/>
      <c r="E12" s="13" t="n"/>
      <c r="F12" s="13" t="n"/>
      <c r="G12" s="13" t="n"/>
      <c r="H12" s="13" t="n"/>
      <c r="I12" s="13" t="n"/>
      <c r="J12" s="13" t="n"/>
      <c r="K12" s="13" t="n"/>
      <c r="L12" s="13" t="n"/>
    </row>
    <row r="13">
      <c r="A13" s="13" t="n"/>
      <c r="B13" s="13" t="n"/>
      <c r="C13" s="13" t="n"/>
      <c r="D13" s="13" t="n"/>
      <c r="E13" s="13" t="n"/>
      <c r="F13" s="13" t="n"/>
      <c r="G13" s="13" t="n"/>
      <c r="H13" s="13" t="n"/>
      <c r="I13" s="13" t="n"/>
      <c r="J13" s="13" t="n"/>
      <c r="K13" s="13" t="n"/>
      <c r="L13" s="13" t="n"/>
    </row>
    <row r="14">
      <c r="A14" s="13" t="n"/>
      <c r="B14" s="13" t="n"/>
      <c r="C14" s="13" t="n"/>
      <c r="D14" s="13" t="n"/>
      <c r="E14" s="13" t="n"/>
      <c r="F14" s="13" t="n"/>
      <c r="G14" s="13" t="n"/>
      <c r="H14" s="13" t="n"/>
      <c r="I14" s="13" t="n"/>
      <c r="J14" s="13" t="n"/>
      <c r="K14" s="13" t="n"/>
      <c r="L14" s="13" t="n"/>
    </row>
  </sheetData>
  <printOptions horizontalCentered="1"/>
  <pageMargins left="0.5" right="0.5" top="0.5" bottom="0.5" header="0.5" footer="0.5"/>
  <pageSetup orientation="landscape" paperSize="1" fitToHeight="0" fitToWidth="1"/>
</worksheet>
</file>

<file path=xl/worksheets/sheet28.xml><?xml version="1.0" encoding="utf-8"?>
<worksheet xmlns="http://schemas.openxmlformats.org/spreadsheetml/2006/main">
  <sheetPr>
    <outlinePr summaryBelow="1" summaryRight="1"/>
    <pageSetUpPr fitToPage="1"/>
  </sheetPr>
  <dimension ref="A1:R104"/>
  <sheetViews>
    <sheetView workbookViewId="0">
      <pane ySplit="4" topLeftCell="A5" activePane="bottomLeft" state="frozen"/>
      <selection pane="bottomLeft" activeCell="A1" sqref="A1"/>
    </sheetView>
  </sheetViews>
  <sheetFormatPr baseColWidth="8" defaultRowHeight="15"/>
  <cols>
    <col width="28" customWidth="1" min="1" max="1"/>
    <col width="14" customWidth="1" min="2" max="2"/>
    <col width="14" customWidth="1" min="3" max="3"/>
    <col width="12" customWidth="1" min="4" max="4"/>
    <col width="14" customWidth="1" min="5" max="5"/>
    <col width="16" customWidth="1" min="6" max="6"/>
    <col width="14" customWidth="1" min="7" max="7"/>
    <col width="30" customWidth="1" min="8" max="8"/>
    <col width="14" customWidth="1" min="10" max="10"/>
    <col width="30" customWidth="1" min="11" max="11"/>
    <col width="14" customWidth="1" min="12" max="12"/>
    <col width="14" customWidth="1" min="13" max="13"/>
    <col width="14" customWidth="1" min="14" max="14"/>
    <col width="14" customWidth="1" min="15" max="15"/>
    <col width="14" customWidth="1" min="16" max="16"/>
    <col width="22" customWidth="1" min="17" max="17"/>
    <col width="12" customWidth="1" min="18" max="18"/>
  </cols>
  <sheetData>
    <row r="1" ht="30" customHeight="1">
      <c r="A1" s="1" t="inlineStr">
        <is>
          <t>Module 6B — 5x5 Risk Matrix</t>
        </is>
      </c>
    </row>
    <row r="2">
      <c r="A2" s="16" t="inlineStr">
        <is>
          <t>Per-asset risk scoring with auto-tier lookup. Anchor tables and heat map in columns J-P. Chapter 17 does not publish a consequence-threshold table; it requires you to build one. The values below start from textbook Appendix D’s 1/3/5 criticality criteria with tiers 2 and 4 interpolated — replace them with your organization’s thresholds, and keep them consistent with tab 6A. Chapter 15: express likelihood in tiers, not percentages.</t>
        </is>
      </c>
    </row>
    <row r="3">
      <c r="J3" s="3" t="inlineStr">
        <is>
          <t>Likelihood Anchors</t>
        </is>
      </c>
    </row>
    <row r="4">
      <c r="A4" s="10" t="inlineStr">
        <is>
          <t>Asset / Risk Entry ID</t>
        </is>
      </c>
      <c r="B4" s="10" t="inlineStr">
        <is>
          <t>Likelihood</t>
        </is>
      </c>
      <c r="C4" s="10" t="inlineStr">
        <is>
          <t>Consequence</t>
        </is>
      </c>
      <c r="D4" s="10" t="inlineStr">
        <is>
          <t>Risk Tier</t>
        </is>
      </c>
      <c r="E4" s="10" t="inlineStr">
        <is>
          <t>Treatment</t>
        </is>
      </c>
      <c r="F4" s="10" t="inlineStr">
        <is>
          <t>Owner</t>
        </is>
      </c>
      <c r="G4" s="10" t="inlineStr">
        <is>
          <t>Review Date</t>
        </is>
      </c>
      <c r="H4" s="10" t="inlineStr">
        <is>
          <t>Notes</t>
        </is>
      </c>
      <c r="I4" s="10" t="n"/>
      <c r="J4" s="10" t="inlineStr">
        <is>
          <t>Tier</t>
        </is>
      </c>
      <c r="K4" s="10" t="inlineStr">
        <is>
          <t>Description</t>
        </is>
      </c>
      <c r="L4" s="10" t="inlineStr">
        <is>
          <t>Evidence Anchor (condition, trend, age, failure history)</t>
        </is>
      </c>
      <c r="Q4" s="3" t="inlineStr">
        <is>
          <t>Risk Tier Counts</t>
        </is>
      </c>
    </row>
    <row r="5">
      <c r="A5" s="14" t="n"/>
      <c r="B5" s="13" t="n"/>
      <c r="C5" s="13" t="n"/>
      <c r="D5" s="61">
        <f>IFERROR(INDEX($K$30:$O$34,MATCH(B5,{"Very Low";"Low";"Moderate";"High";"Very High"},0),MATCH(C5,{"Very Low";"Low";"Moderate";"High";"Very High"},0)),"")</f>
        <v/>
      </c>
      <c r="E5" s="13" t="n"/>
      <c r="F5" s="14" t="n"/>
      <c r="G5" s="62" t="n"/>
      <c r="H5" s="14" t="n"/>
      <c r="J5" s="21" t="inlineStr">
        <is>
          <t>Very Low</t>
        </is>
      </c>
      <c r="K5" s="12" t="inlineStr">
        <is>
          <t>Extremely unlikely within planning horizon</t>
        </is>
      </c>
      <c r="L5" s="21" t="inlineStr">
        <is>
          <t>Good condition, stable trend, well within expected life, no failure history in class</t>
        </is>
      </c>
      <c r="Q5" s="12" t="inlineStr">
        <is>
          <t>Tier 5 (Very High)</t>
        </is>
      </c>
      <c r="R5" s="76">
        <f>COUNTIF(D5:D104,5)</f>
        <v/>
      </c>
    </row>
    <row r="6">
      <c r="A6" s="14" t="n"/>
      <c r="B6" s="13" t="n"/>
      <c r="C6" s="13" t="n"/>
      <c r="D6" s="61">
        <f>IFERROR(INDEX($K$30:$O$34,MATCH(B6,{"Very Low";"Low";"Moderate";"High";"Very High"},0),MATCH(C6,{"Very Low";"Low";"Moderate";"High";"Very High"},0)),"")</f>
        <v/>
      </c>
      <c r="E6" s="13" t="n"/>
      <c r="F6" s="14" t="n"/>
      <c r="G6" s="62" t="n"/>
      <c r="H6" s="14" t="n"/>
      <c r="J6" s="21" t="inlineStr">
        <is>
          <t>Low</t>
        </is>
      </c>
      <c r="K6" s="12" t="inlineStr">
        <is>
          <t>Unlikely within planning horizon</t>
        </is>
      </c>
      <c r="L6" s="21" t="inlineStr">
        <is>
          <t>Good to fair condition, stable trend, within expected life</t>
        </is>
      </c>
      <c r="Q6" s="12" t="inlineStr">
        <is>
          <t>Tier 4 (High)</t>
        </is>
      </c>
      <c r="R6" s="76">
        <f>COUNTIF(D5:D104,4)</f>
        <v/>
      </c>
    </row>
    <row r="7">
      <c r="A7" s="14" t="n"/>
      <c r="B7" s="13" t="n"/>
      <c r="C7" s="13" t="n"/>
      <c r="D7" s="61">
        <f>IFERROR(INDEX($K$30:$O$34,MATCH(B7,{"Very Low";"Low";"Moderate";"High";"Very High"},0),MATCH(C7,{"Very Low";"Low";"Moderate";"High";"Very High"},0)),"")</f>
        <v/>
      </c>
      <c r="E7" s="13" t="n"/>
      <c r="F7" s="14" t="n"/>
      <c r="G7" s="62" t="n"/>
      <c r="H7" s="14" t="n"/>
      <c r="J7" s="21" t="inlineStr">
        <is>
          <t>Moderate</t>
        </is>
      </c>
      <c r="K7" s="12" t="inlineStr">
        <is>
          <t>Possible within planning horizon</t>
        </is>
      </c>
      <c r="L7" s="21" t="inlineStr">
        <is>
          <t>Fair condition, or deteriorating trend from good; approaching expected life</t>
        </is>
      </c>
      <c r="Q7" s="12" t="inlineStr">
        <is>
          <t>Tier 3 (Moderate)</t>
        </is>
      </c>
      <c r="R7" s="76">
        <f>COUNTIF(D5:D104,3)</f>
        <v/>
      </c>
    </row>
    <row r="8">
      <c r="A8" s="14" t="n"/>
      <c r="B8" s="13" t="n"/>
      <c r="C8" s="13" t="n"/>
      <c r="D8" s="61">
        <f>IFERROR(INDEX($K$30:$O$34,MATCH(B8,{"Very Low";"Low";"Moderate";"High";"Very High"},0),MATCH(C8,{"Very Low";"Low";"Moderate";"High";"Very High"},0)),"")</f>
        <v/>
      </c>
      <c r="E8" s="13" t="n"/>
      <c r="F8" s="14" t="n"/>
      <c r="G8" s="62" t="n"/>
      <c r="H8" s="14" t="n"/>
      <c r="J8" s="21" t="inlineStr">
        <is>
          <t>High</t>
        </is>
      </c>
      <c r="K8" s="12" t="inlineStr">
        <is>
          <t>Likely within planning horizon</t>
        </is>
      </c>
      <c r="L8" s="21" t="inlineStr">
        <is>
          <t>Fair to poor condition with deteriorating trend, or beyond expected life</t>
        </is>
      </c>
      <c r="Q8" s="12" t="inlineStr">
        <is>
          <t>Tier 2 (Low)</t>
        </is>
      </c>
      <c r="R8" s="76">
        <f>COUNTIF(D5:D104,2)</f>
        <v/>
      </c>
    </row>
    <row r="9">
      <c r="A9" s="14" t="n"/>
      <c r="B9" s="13" t="n"/>
      <c r="C9" s="13" t="n"/>
      <c r="D9" s="61">
        <f>IFERROR(INDEX($K$30:$O$34,MATCH(B9,{"Very Low";"Low";"Moderate";"High";"Very High"},0),MATCH(C9,{"Very Low";"Low";"Moderate";"High";"Very High"},0)),"")</f>
        <v/>
      </c>
      <c r="E9" s="13" t="n"/>
      <c r="F9" s="14" t="n"/>
      <c r="G9" s="62" t="n"/>
      <c r="H9" s="14" t="n"/>
      <c r="J9" s="21" t="inlineStr">
        <is>
          <t>Very High</t>
        </is>
      </c>
      <c r="K9" s="12" t="inlineStr">
        <is>
          <t>Expected within planning horizon</t>
        </is>
      </c>
      <c r="L9" s="21" t="inlineStr">
        <is>
          <t>Poor condition with deteriorating trend, or repeat failures in this asset or its class</t>
        </is>
      </c>
      <c r="Q9" s="12" t="inlineStr">
        <is>
          <t>Tier 1 (Very Low)</t>
        </is>
      </c>
      <c r="R9" s="76">
        <f>COUNTIF(D5:D104,1)</f>
        <v/>
      </c>
    </row>
    <row r="10">
      <c r="A10" s="14" t="n"/>
      <c r="B10" s="13" t="n"/>
      <c r="C10" s="13" t="n"/>
      <c r="D10" s="61">
        <f>IFERROR(INDEX($K$30:$O$34,MATCH(B10,{"Very Low";"Low";"Moderate";"High";"Very High"},0),MATCH(C10,{"Very Low";"Low";"Moderate";"High";"Very High"},0)),"")</f>
        <v/>
      </c>
      <c r="E10" s="13" t="n"/>
      <c r="F10" s="14" t="n"/>
      <c r="G10" s="62" t="n"/>
      <c r="H10" s="14" t="n"/>
    </row>
    <row r="11">
      <c r="A11" s="14" t="n"/>
      <c r="B11" s="13" t="n"/>
      <c r="C11" s="13" t="n"/>
      <c r="D11" s="61">
        <f>IFERROR(INDEX($K$30:$O$34,MATCH(B11,{"Very Low";"Low";"Moderate";"High";"Very High"},0),MATCH(C11,{"Very Low";"Low";"Moderate";"High";"Very High"},0)),"")</f>
        <v/>
      </c>
      <c r="E11" s="13" t="n"/>
      <c r="F11" s="14" t="n"/>
      <c r="G11" s="62" t="n"/>
      <c r="H11" s="14" t="n"/>
      <c r="J11" s="3" t="inlineStr">
        <is>
          <t>Consequence Anchors</t>
        </is>
      </c>
    </row>
    <row r="12">
      <c r="A12" s="63" t="n"/>
      <c r="B12" s="63" t="n"/>
      <c r="C12" s="63" t="n"/>
      <c r="D12" s="61">
        <f>IFERROR(INDEX($K$30:$O$34,MATCH(B12,{"Very Low";"Low";"Moderate";"High";"Very High"},0),MATCH(C12,{"Very Low";"Low";"Moderate";"High";"Very High"},0)),"")</f>
        <v/>
      </c>
      <c r="E12" s="63" t="n"/>
      <c r="F12" s="63" t="n"/>
      <c r="G12" s="64" t="n"/>
      <c r="H12" s="63" t="n"/>
      <c r="I12" s="10" t="n"/>
      <c r="J12" s="10" t="inlineStr">
        <is>
          <t>Tier</t>
        </is>
      </c>
      <c r="K12" s="10" t="inlineStr">
        <is>
          <t>Service</t>
        </is>
      </c>
      <c r="L12" s="10" t="inlineStr">
        <is>
          <t>Safety</t>
        </is>
      </c>
      <c r="M12" s="10" t="inlineStr">
        <is>
          <t>Environmental</t>
        </is>
      </c>
      <c r="N12" s="10" t="inlineStr">
        <is>
          <t>Regulatory</t>
        </is>
      </c>
      <c r="O12" s="10" t="inlineStr">
        <is>
          <t>Financial</t>
        </is>
      </c>
      <c r="P12" t="inlineStr">
        <is>
          <t>Reputational</t>
        </is>
      </c>
    </row>
    <row r="13">
      <c r="A13" s="14" t="n"/>
      <c r="B13" s="13" t="n"/>
      <c r="C13" s="13" t="n"/>
      <c r="D13" s="61">
        <f>IFERROR(INDEX($K$30:$O$34,MATCH(B13,{"Very Low";"Low";"Moderate";"High";"Very High"},0),MATCH(C13,{"Very Low";"Low";"Moderate";"High";"Very High"},0)),"")</f>
        <v/>
      </c>
      <c r="E13" s="13" t="n"/>
      <c r="F13" s="14" t="n"/>
      <c r="G13" s="62" t="n"/>
      <c r="H13" s="14" t="n"/>
      <c r="J13" s="21" t="inlineStr">
        <is>
          <t>Very Low</t>
        </is>
      </c>
      <c r="K13" s="21" t="inlineStr">
        <is>
          <t>No service impact</t>
        </is>
      </c>
      <c r="L13" s="21" t="inlineStr">
        <is>
          <t>No injury risk</t>
        </is>
      </c>
      <c r="M13" s="21" t="inlineStr">
        <is>
          <t>No environmental impact</t>
        </is>
      </c>
      <c r="N13" s="21" t="inlineStr">
        <is>
          <t>No regulatory implications</t>
        </is>
      </c>
      <c r="O13" s="21" t="inlineStr">
        <is>
          <t>&lt; $25K</t>
        </is>
      </c>
      <c r="P13" t="inlineStr">
        <is>
          <t>No external visibility</t>
        </is>
      </c>
    </row>
    <row r="14">
      <c r="A14" s="14" t="n"/>
      <c r="B14" s="13" t="n"/>
      <c r="C14" s="13" t="n"/>
      <c r="D14" s="61">
        <f>IFERROR(INDEX($K$30:$O$34,MATCH(B14,{"Very Low";"Low";"Moderate";"High";"Very High"},0),MATCH(C14,{"Very Low";"Low";"Moderate";"High";"Very High"},0)),"")</f>
        <v/>
      </c>
      <c r="E14" s="13" t="n"/>
      <c r="F14" s="14" t="n"/>
      <c r="G14" s="62" t="n"/>
      <c r="H14" s="14" t="n"/>
      <c r="J14" s="21" t="inlineStr">
        <is>
          <t>Low</t>
        </is>
      </c>
      <c r="K14" s="21" t="inlineStr">
        <is>
          <t>&lt; 4 hours, or &lt; 1,000 customers</t>
        </is>
      </c>
      <c r="L14" s="21" t="inlineStr">
        <is>
          <t>Minor injury</t>
        </is>
      </c>
      <c r="M14" s="21" t="inlineStr">
        <is>
          <t>Contained on site, no reporting</t>
        </is>
      </c>
      <c r="N14" s="21" t="inlineStr">
        <is>
          <t>Addressable within the standard reporting cycle</t>
        </is>
      </c>
      <c r="O14" s="21" t="inlineStr">
        <is>
          <t>$25K to $100K</t>
        </is>
      </c>
      <c r="P14" t="inlineStr">
        <is>
          <t>Local stakeholder inquiry</t>
        </is>
      </c>
    </row>
    <row r="15">
      <c r="A15" s="14" t="n"/>
      <c r="B15" s="13" t="n"/>
      <c r="C15" s="13" t="n"/>
      <c r="D15" s="61">
        <f>IFERROR(INDEX($K$30:$O$34,MATCH(B15,{"Very Low";"Low";"Moderate";"High";"Very High"},0),MATCH(C15,{"Very Low";"Low";"Moderate";"High";"Very High"},0)),"")</f>
        <v/>
      </c>
      <c r="E15" s="13" t="n"/>
      <c r="F15" s="14" t="n"/>
      <c r="G15" s="62" t="n"/>
      <c r="H15" s="14" t="n"/>
      <c r="J15" s="21" t="inlineStr">
        <is>
          <t>Moderate</t>
        </is>
      </c>
      <c r="K15" s="21" t="inlineStr">
        <is>
          <t>4 to 24 hours</t>
        </is>
      </c>
      <c r="L15" s="21" t="inlineStr">
        <is>
          <t>Recordable injury</t>
        </is>
      </c>
      <c r="M15" s="21" t="inlineStr">
        <is>
          <t>Recoverable release within the site boundary</t>
        </is>
      </c>
      <c r="N15" s="21" t="inlineStr">
        <is>
          <t>Notice of violation</t>
        </is>
      </c>
      <c r="O15" s="21" t="inlineStr">
        <is>
          <t>$100K to $250K</t>
        </is>
      </c>
      <c r="P15" t="inlineStr">
        <is>
          <t>Local stakeholder concern; local media</t>
        </is>
      </c>
    </row>
    <row r="16">
      <c r="A16" s="14" t="n"/>
      <c r="B16" s="13" t="n"/>
      <c r="C16" s="13" t="n"/>
      <c r="D16" s="61">
        <f>IFERROR(INDEX($K$30:$O$34,MATCH(B16,{"Very Low";"Low";"Moderate";"High";"Very High"},0),MATCH(C16,{"Very Low";"Low";"Moderate";"High";"Very High"},0)),"")</f>
        <v/>
      </c>
      <c r="E16" s="13" t="n"/>
      <c r="F16" s="14" t="n"/>
      <c r="G16" s="62" t="n"/>
      <c r="H16" s="14" t="n"/>
      <c r="J16" s="21" t="inlineStr">
        <is>
          <t>High</t>
        </is>
      </c>
      <c r="K16" s="21" t="inlineStr">
        <is>
          <t>&gt; 24 hours, or &gt; 10,000 customers</t>
        </is>
      </c>
      <c r="L16" s="21" t="inlineStr">
        <is>
          <t>Serious injury or hospitalization</t>
        </is>
      </c>
      <c r="M16" s="21" t="inlineStr">
        <is>
          <t>Reportable release with offsite or waterway impact</t>
        </is>
      </c>
      <c r="N16" s="21" t="inlineStr">
        <is>
          <t>Enforcement action with penalty exposure</t>
        </is>
      </c>
      <c r="O16" s="21" t="inlineStr">
        <is>
          <t>&gt; $250K</t>
        </is>
      </c>
      <c r="P16" t="inlineStr">
        <is>
          <t>Regional media; board attention</t>
        </is>
      </c>
    </row>
    <row r="17">
      <c r="A17" s="14" t="n"/>
      <c r="B17" s="13" t="n"/>
      <c r="C17" s="13" t="n"/>
      <c r="D17" s="61">
        <f>IFERROR(INDEX($K$30:$O$34,MATCH(B17,{"Very Low";"Low";"Moderate";"High";"Very High"},0),MATCH(C17,{"Very Low";"Low";"Moderate";"High";"Very High"},0)),"")</f>
        <v/>
      </c>
      <c r="E17" s="13" t="n"/>
      <c r="F17" s="14" t="n"/>
      <c r="G17" s="62" t="n"/>
      <c r="H17" s="14" t="n"/>
      <c r="J17" s="21" t="inlineStr">
        <is>
          <t>Very High</t>
        </is>
      </c>
      <c r="K17" s="21" t="inlineStr">
        <is>
          <t>Multi-day outage across the service area</t>
        </is>
      </c>
      <c r="L17" s="21" t="inlineStr">
        <is>
          <t>Loss of life or catastrophic harm</t>
        </is>
      </c>
      <c r="M17" s="21" t="inlineStr">
        <is>
          <t>Major release with sustained ecological harm</t>
        </is>
      </c>
      <c r="N17" s="21" t="inlineStr">
        <is>
          <t>Material violation with significant penalty exposure or shutdown risk</t>
        </is>
      </c>
      <c r="O17" s="21" t="inlineStr">
        <is>
          <t>&gt; $250K with sustained revenue or penalty exposure</t>
        </is>
      </c>
      <c r="P17" t="inlineStr">
        <is>
          <t>Sustained public, board, or political consequence</t>
        </is>
      </c>
    </row>
    <row r="18">
      <c r="A18" s="14" t="n"/>
      <c r="B18" s="13" t="n"/>
      <c r="C18" s="13" t="n"/>
      <c r="D18" s="61">
        <f>IFERROR(INDEX($K$30:$O$34,MATCH(B18,{"Very Low";"Low";"Moderate";"High";"Very High"},0),MATCH(C18,{"Very Low";"Low";"Moderate";"High";"Very High"},0)),"")</f>
        <v/>
      </c>
      <c r="E18" s="13" t="n"/>
      <c r="F18" s="14" t="n"/>
      <c r="G18" s="62" t="n"/>
      <c r="H18" s="14" t="n"/>
    </row>
    <row r="19">
      <c r="A19" s="14" t="n"/>
      <c r="B19" s="13" t="n"/>
      <c r="C19" s="13" t="n"/>
      <c r="D19" s="61">
        <f>IFERROR(INDEX($K$30:$O$34,MATCH(B19,{"Very Low";"Low";"Moderate";"High";"Very High"},0),MATCH(C19,{"Very Low";"Low";"Moderate";"High";"Very High"},0)),"")</f>
        <v/>
      </c>
      <c r="E19" s="13" t="n"/>
      <c r="F19" s="14" t="n"/>
      <c r="G19" s="62" t="n"/>
      <c r="H19" s="14" t="n"/>
    </row>
    <row r="20">
      <c r="A20" s="14" t="n"/>
      <c r="B20" s="13" t="n"/>
      <c r="C20" s="13" t="n"/>
      <c r="D20" s="61">
        <f>IFERROR(INDEX($K$30:$O$34,MATCH(B20,{"Very Low";"Low";"Moderate";"High";"Very High"},0),MATCH(C20,{"Very Low";"Low";"Moderate";"High";"Very High"},0)),"")</f>
        <v/>
      </c>
      <c r="E20" s="13" t="n"/>
      <c r="F20" s="14" t="n"/>
      <c r="G20" s="62" t="n"/>
      <c r="H20" s="14" t="n"/>
      <c r="J20" s="3" t="inlineStr">
        <is>
          <t>Risk Tier Heat Map (Likelihood × Consequence)</t>
        </is>
      </c>
    </row>
    <row r="21">
      <c r="A21" s="14" t="n"/>
      <c r="B21" s="13" t="n"/>
      <c r="C21" s="13" t="n"/>
      <c r="D21" s="61">
        <f>IFERROR(INDEX($K$30:$O$34,MATCH(B21,{"Very Low";"Low";"Moderate";"High";"Very High"},0),MATCH(C21,{"Very Low";"Low";"Moderate";"High";"Very High"},0)),"")</f>
        <v/>
      </c>
      <c r="E21" s="13" t="n"/>
      <c r="F21" s="14" t="n"/>
      <c r="G21" s="62" t="n"/>
      <c r="H21" s="14" t="n"/>
      <c r="J21" s="10" t="inlineStr">
        <is>
          <t>Lik / Cons</t>
        </is>
      </c>
      <c r="K21" s="10" t="inlineStr">
        <is>
          <t>VL</t>
        </is>
      </c>
      <c r="L21" s="10" t="inlineStr">
        <is>
          <t>L</t>
        </is>
      </c>
      <c r="M21" s="10" t="inlineStr">
        <is>
          <t>M</t>
        </is>
      </c>
      <c r="N21" s="10" t="inlineStr">
        <is>
          <t>H</t>
        </is>
      </c>
      <c r="O21" s="10" t="inlineStr">
        <is>
          <t>VH</t>
        </is>
      </c>
    </row>
    <row r="22">
      <c r="A22" s="14" t="n"/>
      <c r="B22" s="13" t="n"/>
      <c r="C22" s="13" t="n"/>
      <c r="D22" s="61">
        <f>IFERROR(INDEX($K$30:$O$34,MATCH(B22,{"Very Low";"Low";"Moderate";"High";"Very High"},0),MATCH(C22,{"Very Low";"Low";"Moderate";"High";"Very High"},0)),"")</f>
        <v/>
      </c>
      <c r="E22" s="13" t="n"/>
      <c r="F22" s="14" t="n"/>
      <c r="G22" s="62" t="n"/>
      <c r="H22" s="14" t="n"/>
      <c r="J22" s="10" t="inlineStr">
        <is>
          <t>Very High</t>
        </is>
      </c>
      <c r="K22" s="27" t="n">
        <v>3</v>
      </c>
      <c r="L22" s="28" t="n">
        <v>4</v>
      </c>
      <c r="M22" s="28" t="n">
        <v>4</v>
      </c>
      <c r="N22" s="29" t="n">
        <v>5</v>
      </c>
      <c r="O22" s="29" t="n">
        <v>5</v>
      </c>
    </row>
    <row r="23">
      <c r="A23" s="14" t="n"/>
      <c r="B23" s="13" t="n"/>
      <c r="C23" s="13" t="n"/>
      <c r="D23" s="61">
        <f>IFERROR(INDEX($K$30:$O$34,MATCH(B23,{"Very Low";"Low";"Moderate";"High";"Very High"},0),MATCH(C23,{"Very Low";"Low";"Moderate";"High";"Very High"},0)),"")</f>
        <v/>
      </c>
      <c r="E23" s="13" t="n"/>
      <c r="F23" s="14" t="n"/>
      <c r="G23" s="62" t="n"/>
      <c r="H23" s="14" t="n"/>
      <c r="J23" s="10" t="inlineStr">
        <is>
          <t>High</t>
        </is>
      </c>
      <c r="K23" s="27" t="n">
        <v>3</v>
      </c>
      <c r="L23" s="27" t="n">
        <v>3</v>
      </c>
      <c r="M23" s="28" t="n">
        <v>4</v>
      </c>
      <c r="N23" s="28" t="n">
        <v>4</v>
      </c>
      <c r="O23" s="29" t="n">
        <v>5</v>
      </c>
    </row>
    <row r="24">
      <c r="A24" s="14" t="n"/>
      <c r="B24" s="13" t="n"/>
      <c r="C24" s="13" t="n"/>
      <c r="D24" s="61">
        <f>IFERROR(INDEX($K$30:$O$34,MATCH(B24,{"Very Low";"Low";"Moderate";"High";"Very High"},0),MATCH(C24,{"Very Low";"Low";"Moderate";"High";"Very High"},0)),"")</f>
        <v/>
      </c>
      <c r="E24" s="13" t="n"/>
      <c r="F24" s="14" t="n"/>
      <c r="G24" s="62" t="n"/>
      <c r="H24" s="14" t="n"/>
      <c r="J24" s="10" t="inlineStr">
        <is>
          <t>Moderate</t>
        </is>
      </c>
      <c r="K24" s="34" t="n">
        <v>2</v>
      </c>
      <c r="L24" s="27" t="n">
        <v>3</v>
      </c>
      <c r="M24" s="27" t="n">
        <v>3</v>
      </c>
      <c r="N24" s="28" t="n">
        <v>4</v>
      </c>
      <c r="O24" s="28" t="n">
        <v>4</v>
      </c>
    </row>
    <row r="25">
      <c r="A25" s="14" t="n"/>
      <c r="B25" s="13" t="n"/>
      <c r="C25" s="13" t="n"/>
      <c r="D25" s="61">
        <f>IFERROR(INDEX($K$30:$O$34,MATCH(B25,{"Very Low";"Low";"Moderate";"High";"Very High"},0),MATCH(C25,{"Very Low";"Low";"Moderate";"High";"Very High"},0)),"")</f>
        <v/>
      </c>
      <c r="E25" s="13" t="n"/>
      <c r="F25" s="14" t="n"/>
      <c r="G25" s="62" t="n"/>
      <c r="H25" s="14" t="n"/>
      <c r="J25" s="10" t="inlineStr">
        <is>
          <t>Low</t>
        </is>
      </c>
      <c r="K25" s="36" t="n">
        <v>1</v>
      </c>
      <c r="L25" s="34" t="n">
        <v>2</v>
      </c>
      <c r="M25" s="27" t="n">
        <v>3</v>
      </c>
      <c r="N25" s="27" t="n">
        <v>3</v>
      </c>
      <c r="O25" s="28" t="n">
        <v>4</v>
      </c>
    </row>
    <row r="26">
      <c r="A26" s="14" t="n"/>
      <c r="B26" s="13" t="n"/>
      <c r="C26" s="13" t="n"/>
      <c r="D26" s="61">
        <f>IFERROR(INDEX($K$30:$O$34,MATCH(B26,{"Very Low";"Low";"Moderate";"High";"Very High"},0),MATCH(C26,{"Very Low";"Low";"Moderate";"High";"Very High"},0)),"")</f>
        <v/>
      </c>
      <c r="E26" s="13" t="n"/>
      <c r="F26" s="14" t="n"/>
      <c r="G26" s="62" t="n"/>
      <c r="H26" s="14" t="n"/>
      <c r="J26" s="10" t="inlineStr">
        <is>
          <t>Very Low</t>
        </is>
      </c>
      <c r="K26" s="36" t="n">
        <v>1</v>
      </c>
      <c r="L26" s="36" t="n">
        <v>1</v>
      </c>
      <c r="M26" s="34" t="n">
        <v>2</v>
      </c>
      <c r="N26" s="27" t="n">
        <v>3</v>
      </c>
      <c r="O26" s="27" t="n">
        <v>3</v>
      </c>
    </row>
    <row r="27">
      <c r="A27" s="14" t="n"/>
      <c r="B27" s="13" t="n"/>
      <c r="C27" s="13" t="n"/>
      <c r="D27" s="61">
        <f>IFERROR(INDEX($K$30:$O$34,MATCH(B27,{"Very Low";"Low";"Moderate";"High";"Very High"},0),MATCH(C27,{"Very Low";"Low";"Moderate";"High";"Very High"},0)),"")</f>
        <v/>
      </c>
      <c r="E27" s="13" t="n"/>
      <c r="F27" s="14" t="n"/>
      <c r="G27" s="62" t="n"/>
      <c r="H27" s="14" t="n"/>
    </row>
    <row r="28">
      <c r="A28" s="14" t="n"/>
      <c r="B28" s="13" t="n"/>
      <c r="C28" s="13" t="n"/>
      <c r="D28" s="61">
        <f>IFERROR(INDEX($K$30:$O$34,MATCH(B28,{"Very Low";"Low";"Moderate";"High";"Very High"},0),MATCH(C28,{"Very Low";"Low";"Moderate";"High";"Very High"},0)),"")</f>
        <v/>
      </c>
      <c r="E28" s="13" t="n"/>
      <c r="F28" s="14" t="n"/>
      <c r="G28" s="62" t="n"/>
      <c r="H28" s="14" t="n"/>
      <c r="J28" s="16" t="inlineStr">
        <is>
          <t>(Lookup helper for formulas)</t>
        </is>
      </c>
    </row>
    <row r="29">
      <c r="A29" s="14" t="n"/>
      <c r="B29" s="13" t="n"/>
      <c r="C29" s="13" t="n"/>
      <c r="D29" s="61">
        <f>IFERROR(INDEX($K$30:$O$34,MATCH(B29,{"Very Low";"Low";"Moderate";"High";"Very High"},0),MATCH(C29,{"Very Low";"Low";"Moderate";"High";"Very High"},0)),"")</f>
        <v/>
      </c>
      <c r="E29" s="13" t="n"/>
      <c r="F29" s="14" t="n"/>
      <c r="G29" s="62" t="n"/>
      <c r="H29" s="14" t="n"/>
      <c r="K29" s="30" t="inlineStr">
        <is>
          <t>VL</t>
        </is>
      </c>
      <c r="L29" s="30" t="inlineStr">
        <is>
          <t>L</t>
        </is>
      </c>
      <c r="M29" s="30" t="inlineStr">
        <is>
          <t>M</t>
        </is>
      </c>
      <c r="N29" s="30" t="inlineStr">
        <is>
          <t>H</t>
        </is>
      </c>
      <c r="O29" s="30" t="inlineStr">
        <is>
          <t>VH</t>
        </is>
      </c>
    </row>
    <row r="30">
      <c r="A30" s="14" t="n"/>
      <c r="B30" s="13" t="n"/>
      <c r="C30" s="13" t="n"/>
      <c r="D30" s="61">
        <f>IFERROR(INDEX($K$30:$O$34,MATCH(B30,{"Very Low";"Low";"Moderate";"High";"Very High"},0),MATCH(C30,{"Very Low";"Low";"Moderate";"High";"Very High"},0)),"")</f>
        <v/>
      </c>
      <c r="E30" s="13" t="n"/>
      <c r="F30" s="14" t="n"/>
      <c r="G30" s="62" t="n"/>
      <c r="H30" s="14" t="n"/>
      <c r="J30" s="30" t="inlineStr">
        <is>
          <t>VL</t>
        </is>
      </c>
      <c r="K30" s="31" t="n">
        <v>1</v>
      </c>
      <c r="L30" s="31" t="n">
        <v>1</v>
      </c>
      <c r="M30" s="32" t="n">
        <v>2</v>
      </c>
      <c r="N30" s="33" t="n">
        <v>3</v>
      </c>
      <c r="O30" s="33" t="n">
        <v>3</v>
      </c>
    </row>
    <row r="31">
      <c r="A31" s="14" t="n"/>
      <c r="B31" s="13" t="n"/>
      <c r="C31" s="13" t="n"/>
      <c r="D31" s="61">
        <f>IFERROR(INDEX($K$30:$O$34,MATCH(B31,{"Very Low";"Low";"Moderate";"High";"Very High"},0),MATCH(C31,{"Very Low";"Low";"Moderate";"High";"Very High"},0)),"")</f>
        <v/>
      </c>
      <c r="E31" s="13" t="n"/>
      <c r="F31" s="14" t="n"/>
      <c r="G31" s="62" t="n"/>
      <c r="H31" s="14" t="n"/>
      <c r="J31" s="30" t="inlineStr">
        <is>
          <t>L</t>
        </is>
      </c>
      <c r="K31" s="31" t="n">
        <v>1</v>
      </c>
      <c r="L31" s="32" t="n">
        <v>2</v>
      </c>
      <c r="M31" s="33" t="n">
        <v>3</v>
      </c>
      <c r="N31" s="33" t="n">
        <v>3</v>
      </c>
      <c r="O31" s="35" t="n">
        <v>4</v>
      </c>
    </row>
    <row r="32">
      <c r="A32" s="14" t="n"/>
      <c r="B32" s="13" t="n"/>
      <c r="C32" s="13" t="n"/>
      <c r="D32" s="61">
        <f>IFERROR(INDEX($K$30:$O$34,MATCH(B32,{"Very Low";"Low";"Moderate";"High";"Very High"},0),MATCH(C32,{"Very Low";"Low";"Moderate";"High";"Very High"},0)),"")</f>
        <v/>
      </c>
      <c r="E32" s="13" t="n"/>
      <c r="F32" s="14" t="n"/>
      <c r="G32" s="62" t="n"/>
      <c r="H32" s="14" t="n"/>
      <c r="J32" s="30" t="inlineStr">
        <is>
          <t>M</t>
        </is>
      </c>
      <c r="K32" s="32" t="n">
        <v>2</v>
      </c>
      <c r="L32" s="33" t="n">
        <v>3</v>
      </c>
      <c r="M32" s="33" t="n">
        <v>3</v>
      </c>
      <c r="N32" s="35" t="n">
        <v>4</v>
      </c>
      <c r="O32" s="35" t="n">
        <v>4</v>
      </c>
    </row>
    <row r="33">
      <c r="A33" s="14" t="n"/>
      <c r="B33" s="13" t="n"/>
      <c r="C33" s="13" t="n"/>
      <c r="D33" s="61">
        <f>IFERROR(INDEX($K$30:$O$34,MATCH(B33,{"Very Low";"Low";"Moderate";"High";"Very High"},0),MATCH(C33,{"Very Low";"Low";"Moderate";"High";"Very High"},0)),"")</f>
        <v/>
      </c>
      <c r="E33" s="13" t="n"/>
      <c r="F33" s="14" t="n"/>
      <c r="G33" s="62" t="n"/>
      <c r="H33" s="14" t="n"/>
      <c r="J33" s="30" t="inlineStr">
        <is>
          <t>H</t>
        </is>
      </c>
      <c r="K33" s="33" t="n">
        <v>3</v>
      </c>
      <c r="L33" s="33" t="n">
        <v>3</v>
      </c>
      <c r="M33" s="35" t="n">
        <v>4</v>
      </c>
      <c r="N33" s="35" t="n">
        <v>4</v>
      </c>
      <c r="O33" s="37" t="n">
        <v>5</v>
      </c>
    </row>
    <row r="34">
      <c r="A34" s="14" t="n"/>
      <c r="B34" s="13" t="n"/>
      <c r="C34" s="13" t="n"/>
      <c r="D34" s="61">
        <f>IFERROR(INDEX($K$30:$O$34,MATCH(B34,{"Very Low";"Low";"Moderate";"High";"Very High"},0),MATCH(C34,{"Very Low";"Low";"Moderate";"High";"Very High"},0)),"")</f>
        <v/>
      </c>
      <c r="E34" s="13" t="n"/>
      <c r="F34" s="14" t="n"/>
      <c r="G34" s="62" t="n"/>
      <c r="H34" s="14" t="n"/>
      <c r="J34" s="30" t="inlineStr">
        <is>
          <t>VH</t>
        </is>
      </c>
      <c r="K34" s="33" t="n">
        <v>3</v>
      </c>
      <c r="L34" s="35" t="n">
        <v>4</v>
      </c>
      <c r="M34" s="35" t="n">
        <v>4</v>
      </c>
      <c r="N34" s="37" t="n">
        <v>5</v>
      </c>
      <c r="O34" s="37" t="n">
        <v>5</v>
      </c>
    </row>
    <row r="35">
      <c r="A35" s="14" t="n"/>
      <c r="B35" s="13" t="n"/>
      <c r="C35" s="13" t="n"/>
      <c r="D35" s="61">
        <f>IFERROR(INDEX($K$30:$O$34,MATCH(B35,{"Very Low";"Low";"Moderate";"High";"Very High"},0),MATCH(C35,{"Very Low";"Low";"Moderate";"High";"Very High"},0)),"")</f>
        <v/>
      </c>
      <c r="E35" s="13" t="n"/>
      <c r="F35" s="14" t="n"/>
      <c r="G35" s="62" t="n"/>
      <c r="H35" s="14" t="n"/>
    </row>
    <row r="36">
      <c r="A36" s="14" t="n"/>
      <c r="B36" s="13" t="n"/>
      <c r="C36" s="13" t="n"/>
      <c r="D36" s="61">
        <f>IFERROR(INDEX($K$30:$O$34,MATCH(B36,{"Very Low";"Low";"Moderate";"High";"Very High"},0),MATCH(C36,{"Very Low";"Low";"Moderate";"High";"Very High"},0)),"")</f>
        <v/>
      </c>
      <c r="E36" s="13" t="n"/>
      <c r="F36" s="14" t="n"/>
      <c r="G36" s="62" t="n"/>
      <c r="H36" s="14" t="n"/>
    </row>
    <row r="37">
      <c r="A37" s="14" t="n"/>
      <c r="B37" s="13" t="n"/>
      <c r="C37" s="13" t="n"/>
      <c r="D37" s="61">
        <f>IFERROR(INDEX($K$30:$O$34,MATCH(B37,{"Very Low";"Low";"Moderate";"High";"Very High"},0),MATCH(C37,{"Very Low";"Low";"Moderate";"High";"Very High"},0)),"")</f>
        <v/>
      </c>
      <c r="E37" s="13" t="n"/>
      <c r="F37" s="14" t="n"/>
      <c r="G37" s="62" t="n"/>
      <c r="H37" s="14" t="n"/>
    </row>
    <row r="38">
      <c r="A38" s="14" t="n"/>
      <c r="B38" s="13" t="n"/>
      <c r="C38" s="13" t="n"/>
      <c r="D38" s="61">
        <f>IFERROR(INDEX($K$30:$O$34,MATCH(B38,{"Very Low";"Low";"Moderate";"High";"Very High"},0),MATCH(C38,{"Very Low";"Low";"Moderate";"High";"Very High"},0)),"")</f>
        <v/>
      </c>
      <c r="E38" s="13" t="n"/>
      <c r="F38" s="14" t="n"/>
      <c r="G38" s="62" t="n"/>
      <c r="H38" s="14" t="n"/>
    </row>
    <row r="39">
      <c r="A39" s="14" t="n"/>
      <c r="B39" s="13" t="n"/>
      <c r="C39" s="13" t="n"/>
      <c r="D39" s="61">
        <f>IFERROR(INDEX($K$30:$O$34,MATCH(B39,{"Very Low";"Low";"Moderate";"High";"Very High"},0),MATCH(C39,{"Very Low";"Low";"Moderate";"High";"Very High"},0)),"")</f>
        <v/>
      </c>
      <c r="E39" s="13" t="n"/>
      <c r="F39" s="14" t="n"/>
      <c r="G39" s="62" t="n"/>
      <c r="H39" s="14" t="n"/>
    </row>
    <row r="40">
      <c r="A40" s="14" t="n"/>
      <c r="B40" s="13" t="n"/>
      <c r="C40" s="13" t="n"/>
      <c r="D40" s="61">
        <f>IFERROR(INDEX($K$30:$O$34,MATCH(B40,{"Very Low";"Low";"Moderate";"High";"Very High"},0),MATCH(C40,{"Very Low";"Low";"Moderate";"High";"Very High"},0)),"")</f>
        <v/>
      </c>
      <c r="E40" s="13" t="n"/>
      <c r="F40" s="14" t="n"/>
      <c r="G40" s="62" t="n"/>
      <c r="H40" s="14" t="n"/>
    </row>
    <row r="41">
      <c r="A41" s="14" t="n"/>
      <c r="B41" s="13" t="n"/>
      <c r="C41" s="13" t="n"/>
      <c r="D41" s="61">
        <f>IFERROR(INDEX($K$30:$O$34,MATCH(B41,{"Very Low";"Low";"Moderate";"High";"Very High"},0),MATCH(C41,{"Very Low";"Low";"Moderate";"High";"Very High"},0)),"")</f>
        <v/>
      </c>
      <c r="E41" s="13" t="n"/>
      <c r="F41" s="14" t="n"/>
      <c r="G41" s="62" t="n"/>
      <c r="H41" s="14" t="n"/>
    </row>
    <row r="42">
      <c r="A42" s="14" t="n"/>
      <c r="B42" s="13" t="n"/>
      <c r="C42" s="13" t="n"/>
      <c r="D42" s="61">
        <f>IFERROR(INDEX($K$30:$O$34,MATCH(B42,{"Very Low";"Low";"Moderate";"High";"Very High"},0),MATCH(C42,{"Very Low";"Low";"Moderate";"High";"Very High"},0)),"")</f>
        <v/>
      </c>
      <c r="E42" s="13" t="n"/>
      <c r="F42" s="14" t="n"/>
      <c r="G42" s="62" t="n"/>
      <c r="H42" s="14" t="n"/>
    </row>
    <row r="43">
      <c r="A43" s="14" t="n"/>
      <c r="B43" s="13" t="n"/>
      <c r="C43" s="13" t="n"/>
      <c r="D43" s="61">
        <f>IFERROR(INDEX($K$30:$O$34,MATCH(B43,{"Very Low";"Low";"Moderate";"High";"Very High"},0),MATCH(C43,{"Very Low";"Low";"Moderate";"High";"Very High"},0)),"")</f>
        <v/>
      </c>
      <c r="E43" s="13" t="n"/>
      <c r="F43" s="14" t="n"/>
      <c r="G43" s="62" t="n"/>
      <c r="H43" s="14" t="n"/>
    </row>
    <row r="44">
      <c r="A44" s="14" t="n"/>
      <c r="B44" s="13" t="n"/>
      <c r="C44" s="13" t="n"/>
      <c r="D44" s="61">
        <f>IFERROR(INDEX($K$30:$O$34,MATCH(B44,{"Very Low";"Low";"Moderate";"High";"Very High"},0),MATCH(C44,{"Very Low";"Low";"Moderate";"High";"Very High"},0)),"")</f>
        <v/>
      </c>
      <c r="E44" s="13" t="n"/>
      <c r="F44" s="14" t="n"/>
      <c r="G44" s="62" t="n"/>
      <c r="H44" s="14" t="n"/>
    </row>
    <row r="45">
      <c r="A45" s="14" t="n"/>
      <c r="B45" s="13" t="n"/>
      <c r="C45" s="13" t="n"/>
      <c r="D45" s="61">
        <f>IFERROR(INDEX($K$30:$O$34,MATCH(B45,{"Very Low";"Low";"Moderate";"High";"Very High"},0),MATCH(C45,{"Very Low";"Low";"Moderate";"High";"Very High"},0)),"")</f>
        <v/>
      </c>
      <c r="E45" s="13" t="n"/>
      <c r="F45" s="14" t="n"/>
      <c r="G45" s="62" t="n"/>
      <c r="H45" s="14" t="n"/>
    </row>
    <row r="46">
      <c r="A46" s="14" t="n"/>
      <c r="B46" s="13" t="n"/>
      <c r="C46" s="13" t="n"/>
      <c r="D46" s="61">
        <f>IFERROR(INDEX($K$30:$O$34,MATCH(B46,{"Very Low";"Low";"Moderate";"High";"Very High"},0),MATCH(C46,{"Very Low";"Low";"Moderate";"High";"Very High"},0)),"")</f>
        <v/>
      </c>
      <c r="E46" s="13" t="n"/>
      <c r="F46" s="14" t="n"/>
      <c r="G46" s="62" t="n"/>
      <c r="H46" s="14" t="n"/>
    </row>
    <row r="47">
      <c r="A47" s="14" t="n"/>
      <c r="B47" s="13" t="n"/>
      <c r="C47" s="13" t="n"/>
      <c r="D47" s="61">
        <f>IFERROR(INDEX($K$30:$O$34,MATCH(B47,{"Very Low";"Low";"Moderate";"High";"Very High"},0),MATCH(C47,{"Very Low";"Low";"Moderate";"High";"Very High"},0)),"")</f>
        <v/>
      </c>
      <c r="E47" s="13" t="n"/>
      <c r="F47" s="14" t="n"/>
      <c r="G47" s="62" t="n"/>
      <c r="H47" s="14" t="n"/>
    </row>
    <row r="48">
      <c r="A48" s="14" t="n"/>
      <c r="B48" s="13" t="n"/>
      <c r="C48" s="13" t="n"/>
      <c r="D48" s="61">
        <f>IFERROR(INDEX($K$30:$O$34,MATCH(B48,{"Very Low";"Low";"Moderate";"High";"Very High"},0),MATCH(C48,{"Very Low";"Low";"Moderate";"High";"Very High"},0)),"")</f>
        <v/>
      </c>
      <c r="E48" s="13" t="n"/>
      <c r="F48" s="14" t="n"/>
      <c r="G48" s="62" t="n"/>
      <c r="H48" s="14" t="n"/>
    </row>
    <row r="49">
      <c r="A49" s="14" t="n"/>
      <c r="B49" s="13" t="n"/>
      <c r="C49" s="13" t="n"/>
      <c r="D49" s="61">
        <f>IFERROR(INDEX($K$30:$O$34,MATCH(B49,{"Very Low";"Low";"Moderate";"High";"Very High"},0),MATCH(C49,{"Very Low";"Low";"Moderate";"High";"Very High"},0)),"")</f>
        <v/>
      </c>
      <c r="E49" s="13" t="n"/>
      <c r="F49" s="14" t="n"/>
      <c r="G49" s="62" t="n"/>
      <c r="H49" s="14" t="n"/>
    </row>
    <row r="50">
      <c r="A50" s="14" t="n"/>
      <c r="B50" s="13" t="n"/>
      <c r="C50" s="13" t="n"/>
      <c r="D50" s="61">
        <f>IFERROR(INDEX($K$30:$O$34,MATCH(B50,{"Very Low";"Low";"Moderate";"High";"Very High"},0),MATCH(C50,{"Very Low";"Low";"Moderate";"High";"Very High"},0)),"")</f>
        <v/>
      </c>
      <c r="E50" s="13" t="n"/>
      <c r="F50" s="14" t="n"/>
      <c r="G50" s="62" t="n"/>
      <c r="H50" s="14" t="n"/>
    </row>
    <row r="51">
      <c r="A51" s="14" t="n"/>
      <c r="B51" s="13" t="n"/>
      <c r="C51" s="13" t="n"/>
      <c r="D51" s="61">
        <f>IFERROR(INDEX($K$30:$O$34,MATCH(B51,{"Very Low";"Low";"Moderate";"High";"Very High"},0),MATCH(C51,{"Very Low";"Low";"Moderate";"High";"Very High"},0)),"")</f>
        <v/>
      </c>
      <c r="E51" s="13" t="n"/>
      <c r="F51" s="14" t="n"/>
      <c r="G51" s="62" t="n"/>
      <c r="H51" s="14" t="n"/>
    </row>
    <row r="52">
      <c r="A52" s="14" t="n"/>
      <c r="B52" s="13" t="n"/>
      <c r="C52" s="13" t="n"/>
      <c r="D52" s="61">
        <f>IFERROR(INDEX($K$30:$O$34,MATCH(B52,{"Very Low";"Low";"Moderate";"High";"Very High"},0),MATCH(C52,{"Very Low";"Low";"Moderate";"High";"Very High"},0)),"")</f>
        <v/>
      </c>
      <c r="E52" s="13" t="n"/>
      <c r="F52" s="14" t="n"/>
      <c r="G52" s="62" t="n"/>
      <c r="H52" s="14" t="n"/>
    </row>
    <row r="53">
      <c r="A53" s="14" t="n"/>
      <c r="B53" s="13" t="n"/>
      <c r="C53" s="13" t="n"/>
      <c r="D53" s="61">
        <f>IFERROR(INDEX($K$30:$O$34,MATCH(B53,{"Very Low";"Low";"Moderate";"High";"Very High"},0),MATCH(C53,{"Very Low";"Low";"Moderate";"High";"Very High"},0)),"")</f>
        <v/>
      </c>
      <c r="E53" s="13" t="n"/>
      <c r="F53" s="14" t="n"/>
      <c r="G53" s="62" t="n"/>
      <c r="H53" s="14" t="n"/>
    </row>
    <row r="54">
      <c r="A54" s="14" t="n"/>
      <c r="B54" s="13" t="n"/>
      <c r="C54" s="13" t="n"/>
      <c r="D54" s="61">
        <f>IFERROR(INDEX($K$30:$O$34,MATCH(B54,{"Very Low";"Low";"Moderate";"High";"Very High"},0),MATCH(C54,{"Very Low";"Low";"Moderate";"High";"Very High"},0)),"")</f>
        <v/>
      </c>
      <c r="E54" s="13" t="n"/>
      <c r="F54" s="14" t="n"/>
      <c r="G54" s="62" t="n"/>
      <c r="H54" s="14" t="n"/>
    </row>
    <row r="55">
      <c r="A55" s="14" t="n"/>
      <c r="B55" s="13" t="n"/>
      <c r="C55" s="13" t="n"/>
      <c r="D55" s="61">
        <f>IFERROR(INDEX($K$30:$O$34,MATCH(B55,{"Very Low";"Low";"Moderate";"High";"Very High"},0),MATCH(C55,{"Very Low";"Low";"Moderate";"High";"Very High"},0)),"")</f>
        <v/>
      </c>
      <c r="E55" s="13" t="n"/>
      <c r="F55" s="14" t="n"/>
      <c r="G55" s="62" t="n"/>
      <c r="H55" s="14" t="n"/>
    </row>
    <row r="56">
      <c r="A56" s="14" t="n"/>
      <c r="B56" s="13" t="n"/>
      <c r="C56" s="13" t="n"/>
      <c r="D56" s="61">
        <f>IFERROR(INDEX($K$30:$O$34,MATCH(B56,{"Very Low";"Low";"Moderate";"High";"Very High"},0),MATCH(C56,{"Very Low";"Low";"Moderate";"High";"Very High"},0)),"")</f>
        <v/>
      </c>
      <c r="E56" s="13" t="n"/>
      <c r="F56" s="14" t="n"/>
      <c r="G56" s="62" t="n"/>
      <c r="H56" s="14" t="n"/>
    </row>
    <row r="57">
      <c r="A57" s="14" t="n"/>
      <c r="B57" s="13" t="n"/>
      <c r="C57" s="13" t="n"/>
      <c r="D57" s="61">
        <f>IFERROR(INDEX($K$30:$O$34,MATCH(B57,{"Very Low";"Low";"Moderate";"High";"Very High"},0),MATCH(C57,{"Very Low";"Low";"Moderate";"High";"Very High"},0)),"")</f>
        <v/>
      </c>
      <c r="E57" s="13" t="n"/>
      <c r="F57" s="14" t="n"/>
      <c r="G57" s="62" t="n"/>
      <c r="H57" s="14" t="n"/>
    </row>
    <row r="58">
      <c r="A58" s="14" t="n"/>
      <c r="B58" s="13" t="n"/>
      <c r="C58" s="13" t="n"/>
      <c r="D58" s="61">
        <f>IFERROR(INDEX($K$30:$O$34,MATCH(B58,{"Very Low";"Low";"Moderate";"High";"Very High"},0),MATCH(C58,{"Very Low";"Low";"Moderate";"High";"Very High"},0)),"")</f>
        <v/>
      </c>
      <c r="E58" s="13" t="n"/>
      <c r="F58" s="14" t="n"/>
      <c r="G58" s="62" t="n"/>
      <c r="H58" s="14" t="n"/>
    </row>
    <row r="59">
      <c r="A59" s="14" t="n"/>
      <c r="B59" s="13" t="n"/>
      <c r="C59" s="13" t="n"/>
      <c r="D59" s="61">
        <f>IFERROR(INDEX($K$30:$O$34,MATCH(B59,{"Very Low";"Low";"Moderate";"High";"Very High"},0),MATCH(C59,{"Very Low";"Low";"Moderate";"High";"Very High"},0)),"")</f>
        <v/>
      </c>
      <c r="E59" s="13" t="n"/>
      <c r="F59" s="14" t="n"/>
      <c r="G59" s="62" t="n"/>
      <c r="H59" s="14" t="n"/>
    </row>
    <row r="60">
      <c r="A60" s="14" t="n"/>
      <c r="B60" s="13" t="n"/>
      <c r="C60" s="13" t="n"/>
      <c r="D60" s="61">
        <f>IFERROR(INDEX($K$30:$O$34,MATCH(B60,{"Very Low";"Low";"Moderate";"High";"Very High"},0),MATCH(C60,{"Very Low";"Low";"Moderate";"High";"Very High"},0)),"")</f>
        <v/>
      </c>
      <c r="E60" s="13" t="n"/>
      <c r="F60" s="14" t="n"/>
      <c r="G60" s="62" t="n"/>
      <c r="H60" s="14" t="n"/>
    </row>
    <row r="61">
      <c r="A61" s="14" t="n"/>
      <c r="B61" s="13" t="n"/>
      <c r="C61" s="13" t="n"/>
      <c r="D61" s="61">
        <f>IFERROR(INDEX($K$30:$O$34,MATCH(B61,{"Very Low";"Low";"Moderate";"High";"Very High"},0),MATCH(C61,{"Very Low";"Low";"Moderate";"High";"Very High"},0)),"")</f>
        <v/>
      </c>
      <c r="E61" s="13" t="n"/>
      <c r="F61" s="14" t="n"/>
      <c r="G61" s="62" t="n"/>
      <c r="H61" s="14" t="n"/>
    </row>
    <row r="62">
      <c r="A62" s="14" t="n"/>
      <c r="B62" s="13" t="n"/>
      <c r="C62" s="13" t="n"/>
      <c r="D62" s="61">
        <f>IFERROR(INDEX($K$30:$O$34,MATCH(B62,{"Very Low";"Low";"Moderate";"High";"Very High"},0),MATCH(C62,{"Very Low";"Low";"Moderate";"High";"Very High"},0)),"")</f>
        <v/>
      </c>
      <c r="E62" s="13" t="n"/>
      <c r="F62" s="14" t="n"/>
      <c r="G62" s="62" t="n"/>
      <c r="H62" s="14" t="n"/>
    </row>
    <row r="63">
      <c r="A63" s="14" t="n"/>
      <c r="B63" s="13" t="n"/>
      <c r="C63" s="13" t="n"/>
      <c r="D63" s="61">
        <f>IFERROR(INDEX($K$30:$O$34,MATCH(B63,{"Very Low";"Low";"Moderate";"High";"Very High"},0),MATCH(C63,{"Very Low";"Low";"Moderate";"High";"Very High"},0)),"")</f>
        <v/>
      </c>
      <c r="E63" s="13" t="n"/>
      <c r="F63" s="14" t="n"/>
      <c r="G63" s="62" t="n"/>
      <c r="H63" s="14" t="n"/>
    </row>
    <row r="64">
      <c r="A64" s="14" t="n"/>
      <c r="B64" s="13" t="n"/>
      <c r="C64" s="13" t="n"/>
      <c r="D64" s="61">
        <f>IFERROR(INDEX($K$30:$O$34,MATCH(B64,{"Very Low";"Low";"Moderate";"High";"Very High"},0),MATCH(C64,{"Very Low";"Low";"Moderate";"High";"Very High"},0)),"")</f>
        <v/>
      </c>
      <c r="E64" s="13" t="n"/>
      <c r="F64" s="14" t="n"/>
      <c r="G64" s="62" t="n"/>
      <c r="H64" s="14" t="n"/>
    </row>
    <row r="65">
      <c r="A65" s="14" t="n"/>
      <c r="B65" s="13" t="n"/>
      <c r="C65" s="13" t="n"/>
      <c r="D65" s="61">
        <f>IFERROR(INDEX($K$30:$O$34,MATCH(B65,{"Very Low";"Low";"Moderate";"High";"Very High"},0),MATCH(C65,{"Very Low";"Low";"Moderate";"High";"Very High"},0)),"")</f>
        <v/>
      </c>
      <c r="E65" s="13" t="n"/>
      <c r="F65" s="14" t="n"/>
      <c r="G65" s="62" t="n"/>
      <c r="H65" s="14" t="n"/>
    </row>
    <row r="66">
      <c r="A66" s="14" t="n"/>
      <c r="B66" s="13" t="n"/>
      <c r="C66" s="13" t="n"/>
      <c r="D66" s="61">
        <f>IFERROR(INDEX($K$30:$O$34,MATCH(B66,{"Very Low";"Low";"Moderate";"High";"Very High"},0),MATCH(C66,{"Very Low";"Low";"Moderate";"High";"Very High"},0)),"")</f>
        <v/>
      </c>
      <c r="E66" s="13" t="n"/>
      <c r="F66" s="14" t="n"/>
      <c r="G66" s="62" t="n"/>
      <c r="H66" s="14" t="n"/>
    </row>
    <row r="67">
      <c r="A67" s="14" t="n"/>
      <c r="B67" s="13" t="n"/>
      <c r="C67" s="13" t="n"/>
      <c r="D67" s="61">
        <f>IFERROR(INDEX($K$30:$O$34,MATCH(B67,{"Very Low";"Low";"Moderate";"High";"Very High"},0),MATCH(C67,{"Very Low";"Low";"Moderate";"High";"Very High"},0)),"")</f>
        <v/>
      </c>
      <c r="E67" s="13" t="n"/>
      <c r="F67" s="14" t="n"/>
      <c r="G67" s="62" t="n"/>
      <c r="H67" s="14" t="n"/>
    </row>
    <row r="68">
      <c r="A68" s="14" t="n"/>
      <c r="B68" s="13" t="n"/>
      <c r="C68" s="13" t="n"/>
      <c r="D68" s="61">
        <f>IFERROR(INDEX($K$30:$O$34,MATCH(B68,{"Very Low";"Low";"Moderate";"High";"Very High"},0),MATCH(C68,{"Very Low";"Low";"Moderate";"High";"Very High"},0)),"")</f>
        <v/>
      </c>
      <c r="E68" s="13" t="n"/>
      <c r="F68" s="14" t="n"/>
      <c r="G68" s="62" t="n"/>
      <c r="H68" s="14" t="n"/>
    </row>
    <row r="69">
      <c r="A69" s="14" t="n"/>
      <c r="B69" s="13" t="n"/>
      <c r="C69" s="13" t="n"/>
      <c r="D69" s="61">
        <f>IFERROR(INDEX($K$30:$O$34,MATCH(B69,{"Very Low";"Low";"Moderate";"High";"Very High"},0),MATCH(C69,{"Very Low";"Low";"Moderate";"High";"Very High"},0)),"")</f>
        <v/>
      </c>
      <c r="E69" s="13" t="n"/>
      <c r="F69" s="14" t="n"/>
      <c r="G69" s="62" t="n"/>
      <c r="H69" s="14" t="n"/>
    </row>
    <row r="70">
      <c r="A70" s="14" t="n"/>
      <c r="B70" s="13" t="n"/>
      <c r="C70" s="13" t="n"/>
      <c r="D70" s="61">
        <f>IFERROR(INDEX($K$30:$O$34,MATCH(B70,{"Very Low";"Low";"Moderate";"High";"Very High"},0),MATCH(C70,{"Very Low";"Low";"Moderate";"High";"Very High"},0)),"")</f>
        <v/>
      </c>
      <c r="E70" s="13" t="n"/>
      <c r="F70" s="14" t="n"/>
      <c r="G70" s="62" t="n"/>
      <c r="H70" s="14" t="n"/>
    </row>
    <row r="71">
      <c r="A71" s="14" t="n"/>
      <c r="B71" s="13" t="n"/>
      <c r="C71" s="13" t="n"/>
      <c r="D71" s="61">
        <f>IFERROR(INDEX($K$30:$O$34,MATCH(B71,{"Very Low";"Low";"Moderate";"High";"Very High"},0),MATCH(C71,{"Very Low";"Low";"Moderate";"High";"Very High"},0)),"")</f>
        <v/>
      </c>
      <c r="E71" s="13" t="n"/>
      <c r="F71" s="14" t="n"/>
      <c r="G71" s="62" t="n"/>
      <c r="H71" s="14" t="n"/>
    </row>
    <row r="72">
      <c r="A72" s="14" t="n"/>
      <c r="B72" s="13" t="n"/>
      <c r="C72" s="13" t="n"/>
      <c r="D72" s="61">
        <f>IFERROR(INDEX($K$30:$O$34,MATCH(B72,{"Very Low";"Low";"Moderate";"High";"Very High"},0),MATCH(C72,{"Very Low";"Low";"Moderate";"High";"Very High"},0)),"")</f>
        <v/>
      </c>
      <c r="E72" s="13" t="n"/>
      <c r="F72" s="14" t="n"/>
      <c r="G72" s="62" t="n"/>
      <c r="H72" s="14" t="n"/>
    </row>
    <row r="73">
      <c r="A73" s="14" t="n"/>
      <c r="B73" s="13" t="n"/>
      <c r="C73" s="13" t="n"/>
      <c r="D73" s="61">
        <f>IFERROR(INDEX($K$30:$O$34,MATCH(B73,{"Very Low";"Low";"Moderate";"High";"Very High"},0),MATCH(C73,{"Very Low";"Low";"Moderate";"High";"Very High"},0)),"")</f>
        <v/>
      </c>
      <c r="E73" s="13" t="n"/>
      <c r="F73" s="14" t="n"/>
      <c r="G73" s="62" t="n"/>
      <c r="H73" s="14" t="n"/>
    </row>
    <row r="74">
      <c r="A74" s="14" t="n"/>
      <c r="B74" s="13" t="n"/>
      <c r="C74" s="13" t="n"/>
      <c r="D74" s="61">
        <f>IFERROR(INDEX($K$30:$O$34,MATCH(B74,{"Very Low";"Low";"Moderate";"High";"Very High"},0),MATCH(C74,{"Very Low";"Low";"Moderate";"High";"Very High"},0)),"")</f>
        <v/>
      </c>
      <c r="E74" s="13" t="n"/>
      <c r="F74" s="14" t="n"/>
      <c r="G74" s="62" t="n"/>
      <c r="H74" s="14" t="n"/>
    </row>
    <row r="75">
      <c r="A75" s="14" t="n"/>
      <c r="B75" s="13" t="n"/>
      <c r="C75" s="13" t="n"/>
      <c r="D75" s="61">
        <f>IFERROR(INDEX($K$30:$O$34,MATCH(B75,{"Very Low";"Low";"Moderate";"High";"Very High"},0),MATCH(C75,{"Very Low";"Low";"Moderate";"High";"Very High"},0)),"")</f>
        <v/>
      </c>
      <c r="E75" s="13" t="n"/>
      <c r="F75" s="14" t="n"/>
      <c r="G75" s="62" t="n"/>
      <c r="H75" s="14" t="n"/>
    </row>
    <row r="76">
      <c r="A76" s="14" t="n"/>
      <c r="B76" s="13" t="n"/>
      <c r="C76" s="13" t="n"/>
      <c r="D76" s="61">
        <f>IFERROR(INDEX($K$30:$O$34,MATCH(B76,{"Very Low";"Low";"Moderate";"High";"Very High"},0),MATCH(C76,{"Very Low";"Low";"Moderate";"High";"Very High"},0)),"")</f>
        <v/>
      </c>
      <c r="E76" s="13" t="n"/>
      <c r="F76" s="14" t="n"/>
      <c r="G76" s="62" t="n"/>
      <c r="H76" s="14" t="n"/>
    </row>
    <row r="77">
      <c r="A77" s="14" t="n"/>
      <c r="B77" s="13" t="n"/>
      <c r="C77" s="13" t="n"/>
      <c r="D77" s="61">
        <f>IFERROR(INDEX($K$30:$O$34,MATCH(B77,{"Very Low";"Low";"Moderate";"High";"Very High"},0),MATCH(C77,{"Very Low";"Low";"Moderate";"High";"Very High"},0)),"")</f>
        <v/>
      </c>
      <c r="E77" s="13" t="n"/>
      <c r="F77" s="14" t="n"/>
      <c r="G77" s="62" t="n"/>
      <c r="H77" s="14" t="n"/>
    </row>
    <row r="78">
      <c r="A78" s="14" t="n"/>
      <c r="B78" s="13" t="n"/>
      <c r="C78" s="13" t="n"/>
      <c r="D78" s="61">
        <f>IFERROR(INDEX($K$30:$O$34,MATCH(B78,{"Very Low";"Low";"Moderate";"High";"Very High"},0),MATCH(C78,{"Very Low";"Low";"Moderate";"High";"Very High"},0)),"")</f>
        <v/>
      </c>
      <c r="E78" s="13" t="n"/>
      <c r="F78" s="14" t="n"/>
      <c r="G78" s="62" t="n"/>
      <c r="H78" s="14" t="n"/>
    </row>
    <row r="79">
      <c r="A79" s="14" t="n"/>
      <c r="B79" s="13" t="n"/>
      <c r="C79" s="13" t="n"/>
      <c r="D79" s="61">
        <f>IFERROR(INDEX($K$30:$O$34,MATCH(B79,{"Very Low";"Low";"Moderate";"High";"Very High"},0),MATCH(C79,{"Very Low";"Low";"Moderate";"High";"Very High"},0)),"")</f>
        <v/>
      </c>
      <c r="E79" s="13" t="n"/>
      <c r="F79" s="14" t="n"/>
      <c r="G79" s="62" t="n"/>
      <c r="H79" s="14" t="n"/>
    </row>
    <row r="80">
      <c r="A80" s="14" t="n"/>
      <c r="B80" s="13" t="n"/>
      <c r="C80" s="13" t="n"/>
      <c r="D80" s="61">
        <f>IFERROR(INDEX($K$30:$O$34,MATCH(B80,{"Very Low";"Low";"Moderate";"High";"Very High"},0),MATCH(C80,{"Very Low";"Low";"Moderate";"High";"Very High"},0)),"")</f>
        <v/>
      </c>
      <c r="E80" s="13" t="n"/>
      <c r="F80" s="14" t="n"/>
      <c r="G80" s="62" t="n"/>
      <c r="H80" s="14" t="n"/>
    </row>
    <row r="81">
      <c r="A81" s="14" t="n"/>
      <c r="B81" s="13" t="n"/>
      <c r="C81" s="13" t="n"/>
      <c r="D81" s="61">
        <f>IFERROR(INDEX($K$30:$O$34,MATCH(B81,{"Very Low";"Low";"Moderate";"High";"Very High"},0),MATCH(C81,{"Very Low";"Low";"Moderate";"High";"Very High"},0)),"")</f>
        <v/>
      </c>
      <c r="E81" s="13" t="n"/>
      <c r="F81" s="14" t="n"/>
      <c r="G81" s="62" t="n"/>
      <c r="H81" s="14" t="n"/>
    </row>
    <row r="82">
      <c r="A82" s="14" t="n"/>
      <c r="B82" s="13" t="n"/>
      <c r="C82" s="13" t="n"/>
      <c r="D82" s="61">
        <f>IFERROR(INDEX($K$30:$O$34,MATCH(B82,{"Very Low";"Low";"Moderate";"High";"Very High"},0),MATCH(C82,{"Very Low";"Low";"Moderate";"High";"Very High"},0)),"")</f>
        <v/>
      </c>
      <c r="E82" s="13" t="n"/>
      <c r="F82" s="14" t="n"/>
      <c r="G82" s="62" t="n"/>
      <c r="H82" s="14" t="n"/>
    </row>
    <row r="83">
      <c r="A83" s="14" t="n"/>
      <c r="B83" s="13" t="n"/>
      <c r="C83" s="13" t="n"/>
      <c r="D83" s="61">
        <f>IFERROR(INDEX($K$30:$O$34,MATCH(B83,{"Very Low";"Low";"Moderate";"High";"Very High"},0),MATCH(C83,{"Very Low";"Low";"Moderate";"High";"Very High"},0)),"")</f>
        <v/>
      </c>
      <c r="E83" s="13" t="n"/>
      <c r="F83" s="14" t="n"/>
      <c r="G83" s="62" t="n"/>
      <c r="H83" s="14" t="n"/>
    </row>
    <row r="84">
      <c r="A84" s="14" t="n"/>
      <c r="B84" s="13" t="n"/>
      <c r="C84" s="13" t="n"/>
      <c r="D84" s="61">
        <f>IFERROR(INDEX($K$30:$O$34,MATCH(B84,{"Very Low";"Low";"Moderate";"High";"Very High"},0),MATCH(C84,{"Very Low";"Low";"Moderate";"High";"Very High"},0)),"")</f>
        <v/>
      </c>
      <c r="E84" s="13" t="n"/>
      <c r="F84" s="14" t="n"/>
      <c r="G84" s="62" t="n"/>
      <c r="H84" s="14" t="n"/>
    </row>
    <row r="85">
      <c r="A85" s="14" t="n"/>
      <c r="B85" s="13" t="n"/>
      <c r="C85" s="13" t="n"/>
      <c r="D85" s="61">
        <f>IFERROR(INDEX($K$30:$O$34,MATCH(B85,{"Very Low";"Low";"Moderate";"High";"Very High"},0),MATCH(C85,{"Very Low";"Low";"Moderate";"High";"Very High"},0)),"")</f>
        <v/>
      </c>
      <c r="E85" s="13" t="n"/>
      <c r="F85" s="14" t="n"/>
      <c r="G85" s="62" t="n"/>
      <c r="H85" s="14" t="n"/>
    </row>
    <row r="86">
      <c r="A86" s="14" t="n"/>
      <c r="B86" s="13" t="n"/>
      <c r="C86" s="13" t="n"/>
      <c r="D86" s="61">
        <f>IFERROR(INDEX($K$30:$O$34,MATCH(B86,{"Very Low";"Low";"Moderate";"High";"Very High"},0),MATCH(C86,{"Very Low";"Low";"Moderate";"High";"Very High"},0)),"")</f>
        <v/>
      </c>
      <c r="E86" s="13" t="n"/>
      <c r="F86" s="14" t="n"/>
      <c r="G86" s="62" t="n"/>
      <c r="H86" s="14" t="n"/>
    </row>
    <row r="87">
      <c r="A87" s="14" t="n"/>
      <c r="B87" s="13" t="n"/>
      <c r="C87" s="13" t="n"/>
      <c r="D87" s="61">
        <f>IFERROR(INDEX($K$30:$O$34,MATCH(B87,{"Very Low";"Low";"Moderate";"High";"Very High"},0),MATCH(C87,{"Very Low";"Low";"Moderate";"High";"Very High"},0)),"")</f>
        <v/>
      </c>
      <c r="E87" s="13" t="n"/>
      <c r="F87" s="14" t="n"/>
      <c r="G87" s="62" t="n"/>
      <c r="H87" s="14" t="n"/>
    </row>
    <row r="88">
      <c r="A88" s="14" t="n"/>
      <c r="B88" s="13" t="n"/>
      <c r="C88" s="13" t="n"/>
      <c r="D88" s="61">
        <f>IFERROR(INDEX($K$30:$O$34,MATCH(B88,{"Very Low";"Low";"Moderate";"High";"Very High"},0),MATCH(C88,{"Very Low";"Low";"Moderate";"High";"Very High"},0)),"")</f>
        <v/>
      </c>
      <c r="E88" s="13" t="n"/>
      <c r="F88" s="14" t="n"/>
      <c r="G88" s="62" t="n"/>
      <c r="H88" s="14" t="n"/>
    </row>
    <row r="89">
      <c r="A89" s="14" t="n"/>
      <c r="B89" s="13" t="n"/>
      <c r="C89" s="13" t="n"/>
      <c r="D89" s="61">
        <f>IFERROR(INDEX($K$30:$O$34,MATCH(B89,{"Very Low";"Low";"Moderate";"High";"Very High"},0),MATCH(C89,{"Very Low";"Low";"Moderate";"High";"Very High"},0)),"")</f>
        <v/>
      </c>
      <c r="E89" s="13" t="n"/>
      <c r="F89" s="14" t="n"/>
      <c r="G89" s="62" t="n"/>
      <c r="H89" s="14" t="n"/>
    </row>
    <row r="90">
      <c r="A90" s="14" t="n"/>
      <c r="B90" s="13" t="n"/>
      <c r="C90" s="13" t="n"/>
      <c r="D90" s="61">
        <f>IFERROR(INDEX($K$30:$O$34,MATCH(B90,{"Very Low";"Low";"Moderate";"High";"Very High"},0),MATCH(C90,{"Very Low";"Low";"Moderate";"High";"Very High"},0)),"")</f>
        <v/>
      </c>
      <c r="E90" s="13" t="n"/>
      <c r="F90" s="14" t="n"/>
      <c r="G90" s="62" t="n"/>
      <c r="H90" s="14" t="n"/>
    </row>
    <row r="91">
      <c r="A91" s="14" t="n"/>
      <c r="B91" s="13" t="n"/>
      <c r="C91" s="13" t="n"/>
      <c r="D91" s="61">
        <f>IFERROR(INDEX($K$30:$O$34,MATCH(B91,{"Very Low";"Low";"Moderate";"High";"Very High"},0),MATCH(C91,{"Very Low";"Low";"Moderate";"High";"Very High"},0)),"")</f>
        <v/>
      </c>
      <c r="E91" s="13" t="n"/>
      <c r="F91" s="14" t="n"/>
      <c r="G91" s="62" t="n"/>
      <c r="H91" s="14" t="n"/>
    </row>
    <row r="92">
      <c r="A92" s="14" t="n"/>
      <c r="B92" s="13" t="n"/>
      <c r="C92" s="13" t="n"/>
      <c r="D92" s="61">
        <f>IFERROR(INDEX($K$30:$O$34,MATCH(B92,{"Very Low";"Low";"Moderate";"High";"Very High"},0),MATCH(C92,{"Very Low";"Low";"Moderate";"High";"Very High"},0)),"")</f>
        <v/>
      </c>
      <c r="E92" s="13" t="n"/>
      <c r="F92" s="14" t="n"/>
      <c r="G92" s="62" t="n"/>
      <c r="H92" s="14" t="n"/>
    </row>
    <row r="93">
      <c r="A93" s="14" t="n"/>
      <c r="B93" s="13" t="n"/>
      <c r="C93" s="13" t="n"/>
      <c r="D93" s="61">
        <f>IFERROR(INDEX($K$30:$O$34,MATCH(B93,{"Very Low";"Low";"Moderate";"High";"Very High"},0),MATCH(C93,{"Very Low";"Low";"Moderate";"High";"Very High"},0)),"")</f>
        <v/>
      </c>
      <c r="E93" s="13" t="n"/>
      <c r="F93" s="14" t="n"/>
      <c r="G93" s="62" t="n"/>
      <c r="H93" s="14" t="n"/>
    </row>
    <row r="94">
      <c r="A94" s="14" t="n"/>
      <c r="B94" s="13" t="n"/>
      <c r="C94" s="13" t="n"/>
      <c r="D94" s="61">
        <f>IFERROR(INDEX($K$30:$O$34,MATCH(B94,{"Very Low";"Low";"Moderate";"High";"Very High"},0),MATCH(C94,{"Very Low";"Low";"Moderate";"High";"Very High"},0)),"")</f>
        <v/>
      </c>
      <c r="E94" s="13" t="n"/>
      <c r="F94" s="14" t="n"/>
      <c r="G94" s="62" t="n"/>
      <c r="H94" s="14" t="n"/>
    </row>
    <row r="95">
      <c r="A95" s="14" t="n"/>
      <c r="B95" s="13" t="n"/>
      <c r="C95" s="13" t="n"/>
      <c r="D95" s="61">
        <f>IFERROR(INDEX($K$30:$O$34,MATCH(B95,{"Very Low";"Low";"Moderate";"High";"Very High"},0),MATCH(C95,{"Very Low";"Low";"Moderate";"High";"Very High"},0)),"")</f>
        <v/>
      </c>
      <c r="E95" s="13" t="n"/>
      <c r="F95" s="14" t="n"/>
      <c r="G95" s="62" t="n"/>
      <c r="H95" s="14" t="n"/>
    </row>
    <row r="96">
      <c r="A96" s="14" t="n"/>
      <c r="B96" s="13" t="n"/>
      <c r="C96" s="13" t="n"/>
      <c r="D96" s="61">
        <f>IFERROR(INDEX($K$30:$O$34,MATCH(B96,{"Very Low";"Low";"Moderate";"High";"Very High"},0),MATCH(C96,{"Very Low";"Low";"Moderate";"High";"Very High"},0)),"")</f>
        <v/>
      </c>
      <c r="E96" s="13" t="n"/>
      <c r="F96" s="14" t="n"/>
      <c r="G96" s="62" t="n"/>
      <c r="H96" s="14" t="n"/>
    </row>
    <row r="97">
      <c r="A97" s="14" t="n"/>
      <c r="B97" s="13" t="n"/>
      <c r="C97" s="13" t="n"/>
      <c r="D97" s="61">
        <f>IFERROR(INDEX($K$30:$O$34,MATCH(B97,{"Very Low";"Low";"Moderate";"High";"Very High"},0),MATCH(C97,{"Very Low";"Low";"Moderate";"High";"Very High"},0)),"")</f>
        <v/>
      </c>
      <c r="E97" s="13" t="n"/>
      <c r="F97" s="14" t="n"/>
      <c r="G97" s="62" t="n"/>
      <c r="H97" s="14" t="n"/>
    </row>
    <row r="98">
      <c r="A98" s="14" t="n"/>
      <c r="B98" s="13" t="n"/>
      <c r="C98" s="13" t="n"/>
      <c r="D98" s="61">
        <f>IFERROR(INDEX($K$30:$O$34,MATCH(B98,{"Very Low";"Low";"Moderate";"High";"Very High"},0),MATCH(C98,{"Very Low";"Low";"Moderate";"High";"Very High"},0)),"")</f>
        <v/>
      </c>
      <c r="E98" s="13" t="n"/>
      <c r="F98" s="14" t="n"/>
      <c r="G98" s="62" t="n"/>
      <c r="H98" s="14" t="n"/>
    </row>
    <row r="99">
      <c r="A99" s="14" t="n"/>
      <c r="B99" s="13" t="n"/>
      <c r="C99" s="13" t="n"/>
      <c r="D99" s="61">
        <f>IFERROR(INDEX($K$30:$O$34,MATCH(B99,{"Very Low";"Low";"Moderate";"High";"Very High"},0),MATCH(C99,{"Very Low";"Low";"Moderate";"High";"Very High"},0)),"")</f>
        <v/>
      </c>
      <c r="E99" s="13" t="n"/>
      <c r="F99" s="14" t="n"/>
      <c r="G99" s="62" t="n"/>
      <c r="H99" s="14" t="n"/>
    </row>
    <row r="100">
      <c r="A100" s="14" t="n"/>
      <c r="B100" s="13" t="n"/>
      <c r="C100" s="13" t="n"/>
      <c r="D100" s="61">
        <f>IFERROR(INDEX($K$30:$O$34,MATCH(B100,{"Very Low";"Low";"Moderate";"High";"Very High"},0),MATCH(C100,{"Very Low";"Low";"Moderate";"High";"Very High"},0)),"")</f>
        <v/>
      </c>
      <c r="E100" s="13" t="n"/>
      <c r="F100" s="14" t="n"/>
      <c r="G100" s="62" t="n"/>
      <c r="H100" s="14" t="n"/>
    </row>
    <row r="101">
      <c r="A101" s="14" t="n"/>
      <c r="B101" s="13" t="n"/>
      <c r="C101" s="13" t="n"/>
      <c r="D101" s="61">
        <f>IFERROR(INDEX($K$30:$O$34,MATCH(B101,{"Very Low";"Low";"Moderate";"High";"Very High"},0),MATCH(C101,{"Very Low";"Low";"Moderate";"High";"Very High"},0)),"")</f>
        <v/>
      </c>
      <c r="E101" s="13" t="n"/>
      <c r="F101" s="14" t="n"/>
      <c r="G101" s="62" t="n"/>
      <c r="H101" s="14" t="n"/>
    </row>
    <row r="102">
      <c r="A102" s="14" t="n"/>
      <c r="B102" s="13" t="n"/>
      <c r="C102" s="13" t="n"/>
      <c r="D102" s="61">
        <f>IFERROR(INDEX($K$30:$O$34,MATCH(B102,{"Very Low";"Low";"Moderate";"High";"Very High"},0),MATCH(C102,{"Very Low";"Low";"Moderate";"High";"Very High"},0)),"")</f>
        <v/>
      </c>
      <c r="E102" s="13" t="n"/>
      <c r="F102" s="14" t="n"/>
      <c r="G102" s="62" t="n"/>
      <c r="H102" s="14" t="n"/>
    </row>
    <row r="103">
      <c r="A103" s="14" t="n"/>
      <c r="B103" s="13" t="n"/>
      <c r="C103" s="13" t="n"/>
      <c r="D103" s="61">
        <f>IFERROR(INDEX($K$30:$O$34,MATCH(B103,{"Very Low";"Low";"Moderate";"High";"Very High"},0),MATCH(C103,{"Very Low";"Low";"Moderate";"High";"Very High"},0)),"")</f>
        <v/>
      </c>
      <c r="E103" s="13" t="n"/>
      <c r="F103" s="14" t="n"/>
      <c r="G103" s="62" t="n"/>
      <c r="H103" s="14" t="n"/>
    </row>
    <row r="104">
      <c r="A104" s="14" t="n"/>
      <c r="B104" s="13" t="n"/>
      <c r="C104" s="13" t="n"/>
      <c r="D104" s="61">
        <f>IFERROR(INDEX($K$30:$O$34,MATCH(B104,{"Very Low";"Low";"Moderate";"High";"Very High"},0),MATCH(C104,{"Very Low";"Low";"Moderate";"High";"Very High"},0)),"")</f>
        <v/>
      </c>
      <c r="E104" s="13" t="n"/>
      <c r="F104" s="14" t="n"/>
      <c r="G104" s="62" t="n"/>
      <c r="H104" s="14" t="n"/>
    </row>
  </sheetData>
  <conditionalFormatting sqref="D5:D104">
    <cfRule type="cellIs" priority="1" operator="equal" dxfId="0">
      <formula>1</formula>
    </cfRule>
    <cfRule type="cellIs" priority="2" operator="equal" dxfId="5">
      <formula>2</formula>
    </cfRule>
    <cfRule type="cellIs" priority="3" operator="equal" dxfId="1">
      <formula>3</formula>
    </cfRule>
    <cfRule type="cellIs" priority="4" operator="equal" dxfId="3">
      <formula>4</formula>
    </cfRule>
    <cfRule type="cellIs" priority="5" operator="equal" dxfId="2">
      <formula>5</formula>
    </cfRule>
  </conditionalFormatting>
  <dataValidations count="2">
    <dataValidation sqref="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showDropDown="0" showInputMessage="0" showErrorMessage="0" allowBlank="1" type="list">
      <formula1>"Very Low,Low,Moderate,High,Very High"</formula1>
    </dataValidation>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showDropDown="0" showInputMessage="0" showErrorMessage="0" allowBlank="1" type="list">
      <formula1>"Avoid,Reduce,Transfer,Share,Accept"</formula1>
    </dataValidation>
  </dataValidations>
  <printOptions horizontalCentered="1"/>
  <pageMargins left="0.5" right="0.5" top="0.5" bottom="0.5" header="0.5" footer="0.5"/>
  <pageSetup orientation="landscape" paperSize="1"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2026-05-02T00:41:45Z</dcterms:created>
  <dcterms:modified xmlns:dcterms="http://purl.org/dc/terms/" xmlns:xsi="http://www.w3.org/2001/XMLSchema-instance" xsi:type="dcterms:W3CDTF">2026-05-02T04:30:51Z</dcterms:modified>
</cp:coreProperties>
</file>